
<file path=[Content_Types].xml><?xml version="1.0" encoding="utf-8"?>
<Types xmlns="http://schemas.openxmlformats.org/package/2006/content-type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patrickbolte/Documents/3 | Banyaneer/121 Resilience dashboard final/5. eVCA STAR/"/>
    </mc:Choice>
  </mc:AlternateContent>
  <xr:revisionPtr revIDLastSave="0" documentId="13_ncr:1_{25F3BB5C-08CA-9448-BF96-ED9AEDFCADCB}" xr6:coauthVersionLast="45" xr6:coauthVersionMax="45" xr10:uidLastSave="{00000000-0000-0000-0000-000000000000}"/>
  <bookViews>
    <workbookView xWindow="1300" yWindow="980" windowWidth="32300" windowHeight="19080" activeTab="7" xr2:uid="{80BE0CD1-923A-BA44-9938-20B10ADE5F00}"/>
  </bookViews>
  <sheets>
    <sheet name="START HERE" sheetId="11" r:id="rId1"/>
    <sheet name="1. Summary" sheetId="1" r:id="rId2"/>
    <sheet name="2.-3. Background" sheetId="2" r:id="rId3"/>
    <sheet name="4. Hazards" sheetId="3" r:id="rId4"/>
    <sheet name="5. Exposure" sheetId="4" r:id="rId5"/>
    <sheet name="6. Vulnerability" sheetId="5" r:id="rId6"/>
    <sheet name="7. Capacity" sheetId="6" r:id="rId7"/>
    <sheet name="8. Risk" sheetId="7" r:id="rId8"/>
    <sheet name="9.-10. Analysis" sheetId="8" r:id="rId9"/>
    <sheet name="11. Plan of action" sheetId="9" r:id="rId10"/>
    <sheet name="12. Resilience" sheetId="10" r:id="rId11"/>
  </sheets>
  <definedNames>
    <definedName name="_xlnm.Print_Area" localSheetId="1">'1. Summary'!$A$1:$I$63</definedName>
    <definedName name="_xlnm.Print_Area" localSheetId="9">'11. Plan of action'!$A$1:$O$38</definedName>
    <definedName name="_xlnm.Print_Area" localSheetId="10">'12. Resilience'!$A$1:$Q$99</definedName>
    <definedName name="_xlnm.Print_Area" localSheetId="2">'2.-3. Background'!$A$1:$Y$44</definedName>
    <definedName name="_xlnm.Print_Area" localSheetId="3">'4. Hazards'!$A$1:$Y$50</definedName>
    <definedName name="_xlnm.Print_Area" localSheetId="4">'5. Exposure'!$A$1:$X$46</definedName>
    <definedName name="_xlnm.Print_Area" localSheetId="5">'6. Vulnerability'!$A$1:$X$87</definedName>
    <definedName name="_xlnm.Print_Area" localSheetId="6">'7. Capacity'!$A$1:$R$77</definedName>
    <definedName name="_xlnm.Print_Area" localSheetId="7">'8. Risk'!$A$1:$S$84</definedName>
    <definedName name="_xlnm.Print_Area" localSheetId="8">'9.-10. Analysis'!$A$1:$Q$33</definedName>
    <definedName name="_xlnm.Print_Area" localSheetId="0">'START HERE'!$A$1:$O$34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8" i="7" l="1"/>
  <c r="AE29" i="7"/>
  <c r="AE30" i="7"/>
  <c r="AE31" i="7"/>
  <c r="AE32" i="7"/>
  <c r="AE33" i="7"/>
  <c r="AE34" i="7"/>
  <c r="AE35" i="7"/>
  <c r="AE36" i="7"/>
  <c r="AE27" i="7"/>
  <c r="AD28" i="7"/>
  <c r="AD29" i="7"/>
  <c r="AD30" i="7"/>
  <c r="AD31" i="7"/>
  <c r="AD32" i="7"/>
  <c r="AD33" i="7"/>
  <c r="AD34" i="7"/>
  <c r="AD35" i="7"/>
  <c r="AD36" i="7"/>
  <c r="AD27" i="7"/>
  <c r="AC28" i="7"/>
  <c r="AC29" i="7"/>
  <c r="AC30" i="7"/>
  <c r="AC31" i="7"/>
  <c r="AC32" i="7"/>
  <c r="AC33" i="7"/>
  <c r="AC34" i="7"/>
  <c r="AC35" i="7"/>
  <c r="AC36" i="7"/>
  <c r="AC27" i="7"/>
  <c r="AB28" i="7"/>
  <c r="AB29" i="7"/>
  <c r="AB30" i="7"/>
  <c r="AB31" i="7"/>
  <c r="AB32" i="7"/>
  <c r="AB33" i="7"/>
  <c r="AB34" i="7"/>
  <c r="AB35" i="7"/>
  <c r="AB36" i="7"/>
  <c r="AB27" i="7"/>
  <c r="L37" i="1" l="1"/>
  <c r="U71" i="7" l="1"/>
  <c r="U72" i="7" s="1"/>
  <c r="U73" i="7" s="1"/>
  <c r="U74" i="7" s="1"/>
  <c r="U75" i="7" s="1"/>
  <c r="U76" i="7" s="1"/>
  <c r="U77" i="7" s="1"/>
  <c r="U78" i="7" s="1"/>
  <c r="U79" i="7" s="1"/>
  <c r="U80" i="7" s="1"/>
  <c r="U81" i="7" s="1"/>
  <c r="U82" i="7" s="1"/>
  <c r="U83" i="7" s="1"/>
  <c r="U84" i="7" s="1"/>
  <c r="U85" i="7" s="1"/>
  <c r="U86" i="7" s="1"/>
  <c r="U87" i="7" s="1"/>
  <c r="U88" i="7" s="1"/>
  <c r="U89" i="7" s="1"/>
  <c r="U90" i="7" s="1"/>
  <c r="U91" i="7" s="1"/>
  <c r="U92" i="7" s="1"/>
  <c r="U93" i="7" s="1"/>
  <c r="U94" i="7" s="1"/>
  <c r="U95" i="7" s="1"/>
  <c r="U96" i="7" s="1"/>
  <c r="U97" i="7" s="1"/>
  <c r="U98" i="7" s="1"/>
  <c r="U99" i="7" s="1"/>
  <c r="U100" i="7" s="1"/>
  <c r="U101" i="7" s="1"/>
  <c r="U102" i="7" s="1"/>
  <c r="U103" i="7" s="1"/>
  <c r="U104" i="7" s="1"/>
  <c r="U105" i="7" s="1"/>
  <c r="U106" i="7" s="1"/>
  <c r="U107" i="7" s="1"/>
  <c r="U108" i="7" s="1"/>
  <c r="U109" i="7" s="1"/>
  <c r="U110" i="7" s="1"/>
  <c r="U111" i="7" s="1"/>
  <c r="U112" i="7" s="1"/>
  <c r="U113" i="7" s="1"/>
  <c r="U114" i="7" s="1"/>
  <c r="U115" i="7" s="1"/>
  <c r="U116" i="7" s="1"/>
  <c r="U117" i="7" s="1"/>
  <c r="U118" i="7" s="1"/>
  <c r="U119" i="7" s="1"/>
  <c r="U120" i="7" s="1"/>
  <c r="U121" i="7" s="1"/>
  <c r="U122" i="7" s="1"/>
  <c r="U123" i="7" s="1"/>
  <c r="U124" i="7" s="1"/>
  <c r="U125" i="7" s="1"/>
  <c r="U126" i="7" s="1"/>
  <c r="U127" i="7" s="1"/>
  <c r="U128" i="7" s="1"/>
  <c r="U129" i="7" s="1"/>
  <c r="U130" i="7" s="1"/>
  <c r="U131" i="7" s="1"/>
  <c r="U132" i="7" s="1"/>
  <c r="U133" i="7" s="1"/>
  <c r="U134" i="7" s="1"/>
  <c r="U135" i="7" s="1"/>
  <c r="U136" i="7" s="1"/>
  <c r="U137" i="7" s="1"/>
  <c r="U138" i="7" s="1"/>
  <c r="U139" i="7" s="1"/>
  <c r="U140" i="7" s="1"/>
  <c r="U141" i="7" s="1"/>
  <c r="U142" i="7" s="1"/>
  <c r="U143" i="7" s="1"/>
  <c r="U144" i="7" s="1"/>
  <c r="U145" i="7" s="1"/>
  <c r="U146" i="7" s="1"/>
  <c r="U147" i="7" s="1"/>
  <c r="U148" i="7" s="1"/>
  <c r="U149" i="7" s="1"/>
  <c r="U150" i="7" s="1"/>
  <c r="U151" i="7" s="1"/>
  <c r="U152" i="7" s="1"/>
  <c r="U153" i="7" s="1"/>
  <c r="U154" i="7" s="1"/>
  <c r="U155" i="7" s="1"/>
  <c r="U156" i="7" s="1"/>
  <c r="U157" i="7" s="1"/>
  <c r="U158" i="7" s="1"/>
  <c r="U159" i="7" s="1"/>
  <c r="U160" i="7" s="1"/>
  <c r="U161" i="7" s="1"/>
  <c r="U162" i="7" s="1"/>
  <c r="U163" i="7" s="1"/>
  <c r="U164" i="7" s="1"/>
  <c r="U165" i="7" s="1"/>
  <c r="U166" i="7" s="1"/>
  <c r="U167" i="7" s="1"/>
  <c r="U168" i="7" s="1"/>
  <c r="U169" i="7" s="1"/>
  <c r="U170" i="7" s="1"/>
  <c r="U171" i="7" s="1"/>
  <c r="U172" i="7" s="1"/>
  <c r="U173" i="7" s="1"/>
  <c r="U174" i="7" s="1"/>
  <c r="U175" i="7" s="1"/>
  <c r="U176" i="7" s="1"/>
  <c r="U177" i="7" s="1"/>
  <c r="U178" i="7" s="1"/>
  <c r="U179" i="7" s="1"/>
  <c r="U180" i="7" s="1"/>
  <c r="U181" i="7" s="1"/>
  <c r="U182" i="7" s="1"/>
  <c r="U183" i="7" s="1"/>
  <c r="U184" i="7" s="1"/>
  <c r="U185" i="7" s="1"/>
  <c r="U186" i="7" s="1"/>
  <c r="U187" i="7" s="1"/>
  <c r="U188" i="7" s="1"/>
  <c r="U189" i="7" s="1"/>
  <c r="U190" i="7" s="1"/>
  <c r="U191" i="7" s="1"/>
  <c r="U192" i="7" s="1"/>
  <c r="U193" i="7" s="1"/>
  <c r="U194" i="7" s="1"/>
  <c r="U195" i="7" s="1"/>
  <c r="U196" i="7" s="1"/>
  <c r="U197" i="7" s="1"/>
  <c r="U198" i="7" s="1"/>
  <c r="U199" i="7" s="1"/>
  <c r="U200" i="7" s="1"/>
  <c r="U201" i="7" s="1"/>
  <c r="U202" i="7" s="1"/>
  <c r="U203" i="7" s="1"/>
  <c r="U204" i="7" s="1"/>
  <c r="U205" i="7" s="1"/>
  <c r="U206" i="7" s="1"/>
  <c r="U207" i="7" s="1"/>
  <c r="U208" i="7" s="1"/>
  <c r="U209" i="7" s="1"/>
  <c r="U210" i="7" s="1"/>
  <c r="U211" i="7" s="1"/>
  <c r="U212" i="7" s="1"/>
  <c r="U213" i="7" s="1"/>
  <c r="U214" i="7" s="1"/>
  <c r="U215" i="7" s="1"/>
  <c r="U216" i="7" s="1"/>
  <c r="U217" i="7" s="1"/>
  <c r="U218" i="7" s="1"/>
  <c r="U219" i="7" s="1"/>
  <c r="U220" i="7" s="1"/>
  <c r="U221" i="7" s="1"/>
  <c r="U222" i="7" s="1"/>
  <c r="U223" i="7" s="1"/>
  <c r="U224" i="7" s="1"/>
  <c r="U225" i="7" s="1"/>
  <c r="U226" i="7" s="1"/>
  <c r="U227" i="7" s="1"/>
  <c r="U228" i="7" s="1"/>
  <c r="U229" i="7" s="1"/>
  <c r="U230" i="7" s="1"/>
  <c r="U231" i="7" s="1"/>
  <c r="U232" i="7" s="1"/>
  <c r="U233" i="7" s="1"/>
  <c r="U234" i="7" s="1"/>
  <c r="U235" i="7" s="1"/>
  <c r="U236" i="7" s="1"/>
  <c r="U237" i="7" s="1"/>
  <c r="U238" i="7" s="1"/>
  <c r="U239" i="7" s="1"/>
  <c r="U240" i="7" s="1"/>
  <c r="U241" i="7" s="1"/>
  <c r="U242" i="7" s="1"/>
  <c r="U243" i="7" s="1"/>
  <c r="U244" i="7" s="1"/>
  <c r="U245" i="7" s="1"/>
  <c r="U246" i="7" s="1"/>
  <c r="U247" i="7" s="1"/>
  <c r="U248" i="7" s="1"/>
  <c r="U249" i="7" s="1"/>
  <c r="U250" i="7" s="1"/>
  <c r="U251" i="7" s="1"/>
  <c r="U252" i="7" s="1"/>
  <c r="U253" i="7" s="1"/>
  <c r="U254" i="7" s="1"/>
  <c r="U255" i="7" s="1"/>
  <c r="U256" i="7" s="1"/>
  <c r="U257" i="7" s="1"/>
  <c r="U258" i="7" s="1"/>
  <c r="U259" i="7" s="1"/>
  <c r="U260" i="7" s="1"/>
  <c r="U261" i="7" s="1"/>
  <c r="U262" i="7" s="1"/>
  <c r="U263" i="7" s="1"/>
  <c r="U264" i="7" s="1"/>
  <c r="U265" i="7" s="1"/>
  <c r="U266" i="7" s="1"/>
  <c r="U267" i="7" s="1"/>
  <c r="U268" i="7" s="1"/>
  <c r="U269" i="7" s="1"/>
  <c r="E4" i="9" l="1"/>
  <c r="I4" i="9"/>
  <c r="V20" i="2"/>
  <c r="U20" i="2"/>
  <c r="T50" i="10"/>
  <c r="T51" i="10" s="1"/>
  <c r="T52" i="10" s="1"/>
  <c r="T53" i="10" s="1"/>
  <c r="T54" i="10" s="1"/>
  <c r="T55" i="10" s="1"/>
  <c r="T56" i="10" s="1"/>
  <c r="T57" i="10" s="1"/>
  <c r="T58" i="10" s="1"/>
  <c r="T59" i="10" s="1"/>
  <c r="T60" i="10" s="1"/>
  <c r="T61" i="10" s="1"/>
  <c r="T62" i="10" s="1"/>
  <c r="T63" i="10" s="1"/>
  <c r="T64" i="10" s="1"/>
  <c r="T65" i="10" s="1"/>
  <c r="T66" i="10" s="1"/>
  <c r="T67" i="10" s="1"/>
  <c r="T68" i="10" s="1"/>
  <c r="T69" i="10" s="1"/>
  <c r="T70" i="10" s="1"/>
  <c r="T71" i="10" s="1"/>
  <c r="T72" i="10" s="1"/>
  <c r="T73" i="10" s="1"/>
  <c r="T74" i="10" s="1"/>
  <c r="T75" i="10" s="1"/>
  <c r="T76" i="10" s="1"/>
  <c r="T77" i="10" s="1"/>
  <c r="T78" i="10" s="1"/>
  <c r="T79" i="10" s="1"/>
  <c r="T80" i="10" s="1"/>
  <c r="T81" i="10" s="1"/>
  <c r="T82" i="10" s="1"/>
  <c r="T83" i="10" s="1"/>
  <c r="T84" i="10" s="1"/>
  <c r="T85" i="10" s="1"/>
  <c r="T86" i="10" s="1"/>
  <c r="T87" i="10" s="1"/>
  <c r="T88" i="10" s="1"/>
  <c r="T89" i="10" s="1"/>
  <c r="T90" i="10" s="1"/>
  <c r="T91" i="10" s="1"/>
  <c r="T92" i="10" s="1"/>
  <c r="T93" i="10" s="1"/>
  <c r="T94" i="10" s="1"/>
  <c r="T95" i="10" s="1"/>
  <c r="T96" i="10" s="1"/>
  <c r="T97" i="10" s="1"/>
  <c r="T98" i="10" s="1"/>
  <c r="T99" i="10" s="1"/>
  <c r="T100" i="10" s="1"/>
  <c r="T101" i="10" s="1"/>
  <c r="T102" i="10" s="1"/>
  <c r="T103" i="10" s="1"/>
  <c r="T104" i="10" s="1"/>
  <c r="T105" i="10" s="1"/>
  <c r="T106" i="10" s="1"/>
  <c r="T107" i="10" s="1"/>
  <c r="T108" i="10" s="1"/>
  <c r="T109" i="10" s="1"/>
  <c r="T110" i="10" s="1"/>
  <c r="T111" i="10" s="1"/>
  <c r="T112" i="10" s="1"/>
  <c r="T113" i="10" s="1"/>
  <c r="T114" i="10" s="1"/>
  <c r="T115" i="10" s="1"/>
  <c r="T116" i="10" s="1"/>
  <c r="T117" i="10" s="1"/>
  <c r="T118" i="10" s="1"/>
  <c r="T119" i="10" s="1"/>
  <c r="T120" i="10" s="1"/>
  <c r="T121" i="10" s="1"/>
  <c r="T122" i="10" s="1"/>
  <c r="T123" i="10" s="1"/>
  <c r="T124" i="10" s="1"/>
  <c r="T125" i="10" s="1"/>
  <c r="T126" i="10" s="1"/>
  <c r="T127" i="10" s="1"/>
  <c r="T128" i="10" s="1"/>
  <c r="T129" i="10" s="1"/>
  <c r="T130" i="10" s="1"/>
  <c r="T131" i="10" s="1"/>
  <c r="T132" i="10" s="1"/>
  <c r="T133" i="10" s="1"/>
  <c r="T134" i="10" s="1"/>
  <c r="T135" i="10" s="1"/>
  <c r="T136" i="10" s="1"/>
  <c r="T137" i="10" s="1"/>
  <c r="T138" i="10" s="1"/>
  <c r="T139" i="10" s="1"/>
  <c r="T140" i="10" s="1"/>
  <c r="T141" i="10" s="1"/>
  <c r="T142" i="10" s="1"/>
  <c r="T143" i="10" s="1"/>
  <c r="T144" i="10" s="1"/>
  <c r="T145" i="10" s="1"/>
  <c r="T146" i="10" s="1"/>
  <c r="T147" i="10" s="1"/>
  <c r="T148" i="10" s="1"/>
  <c r="T149" i="10" s="1"/>
  <c r="T150" i="10" s="1"/>
  <c r="T151" i="10" s="1"/>
  <c r="T152" i="10" s="1"/>
  <c r="T153" i="10" s="1"/>
  <c r="T154" i="10" s="1"/>
  <c r="T155" i="10" s="1"/>
  <c r="T156" i="10" s="1"/>
  <c r="T157" i="10" s="1"/>
  <c r="T158" i="10" s="1"/>
  <c r="T159" i="10" s="1"/>
  <c r="T160" i="10" s="1"/>
  <c r="T161" i="10" s="1"/>
  <c r="T162" i="10" s="1"/>
  <c r="T163" i="10" s="1"/>
  <c r="T164" i="10" s="1"/>
  <c r="T165" i="10" s="1"/>
  <c r="T166" i="10" s="1"/>
  <c r="T167" i="10" s="1"/>
  <c r="T168" i="10" l="1"/>
  <c r="T169" i="10" s="1"/>
  <c r="T170" i="10" s="1"/>
  <c r="T171" i="10" s="1"/>
  <c r="T172" i="10" s="1"/>
  <c r="T173" i="10" s="1"/>
  <c r="T174" i="10" s="1"/>
  <c r="T175" i="10" s="1"/>
  <c r="T176" i="10" s="1"/>
  <c r="T177" i="10" s="1"/>
  <c r="T178" i="10" s="1"/>
  <c r="T179" i="10" s="1"/>
  <c r="T180" i="10" s="1"/>
  <c r="T181" i="10" s="1"/>
  <c r="T182" i="10" s="1"/>
  <c r="T183" i="10" s="1"/>
  <c r="T184" i="10" s="1"/>
  <c r="T185" i="10" s="1"/>
  <c r="T186" i="10" s="1"/>
  <c r="T187" i="10" s="1"/>
  <c r="T188" i="10" s="1"/>
  <c r="T189" i="10" s="1"/>
  <c r="T190" i="10" s="1"/>
  <c r="T191" i="10" s="1"/>
  <c r="T192" i="10" s="1"/>
  <c r="T193" i="10" s="1"/>
  <c r="T194" i="10" s="1"/>
  <c r="T195" i="10" s="1"/>
  <c r="T196" i="10" s="1"/>
  <c r="T197" i="10" s="1"/>
  <c r="T198" i="10" s="1"/>
  <c r="T199" i="10" s="1"/>
  <c r="T200" i="10" s="1"/>
  <c r="T201" i="10" s="1"/>
  <c r="T202" i="10" s="1"/>
  <c r="T203" i="10" s="1"/>
  <c r="T204" i="10" s="1"/>
  <c r="T205" i="10" s="1"/>
  <c r="T206" i="10" s="1"/>
  <c r="T207" i="10" s="1"/>
  <c r="T208" i="10" s="1"/>
  <c r="T209" i="10" s="1"/>
  <c r="T210" i="10" s="1"/>
  <c r="T211" i="10" s="1"/>
  <c r="T212" i="10" s="1"/>
  <c r="T213" i="10" s="1"/>
  <c r="T214" i="10" s="1"/>
  <c r="T215" i="10" s="1"/>
  <c r="T216" i="10" s="1"/>
  <c r="T217" i="10" s="1"/>
  <c r="T218" i="10" s="1"/>
  <c r="T219" i="10" s="1"/>
  <c r="T220" i="10" s="1"/>
  <c r="T221" i="10" s="1"/>
  <c r="T222" i="10" s="1"/>
  <c r="T223" i="10" s="1"/>
  <c r="T224" i="10" s="1"/>
  <c r="T225" i="10" s="1"/>
  <c r="T226" i="10" s="1"/>
  <c r="T227" i="10" s="1"/>
  <c r="T228" i="10" s="1"/>
  <c r="T229" i="10" s="1"/>
  <c r="T230" i="10" s="1"/>
  <c r="T231" i="10" s="1"/>
  <c r="T232" i="10" s="1"/>
  <c r="T233" i="10" s="1"/>
  <c r="T234" i="10" s="1"/>
  <c r="T235" i="10" s="1"/>
  <c r="T236" i="10" s="1"/>
  <c r="T237" i="10" s="1"/>
  <c r="T238" i="10" s="1"/>
  <c r="T239" i="10" s="1"/>
  <c r="T240" i="10" s="1"/>
  <c r="T241" i="10" s="1"/>
  <c r="T242" i="10" s="1"/>
  <c r="T243" i="10" s="1"/>
  <c r="T244" i="10" s="1"/>
  <c r="T245" i="10" s="1"/>
  <c r="T246" i="10" s="1"/>
  <c r="T247" i="10" s="1"/>
  <c r="T248" i="10" s="1"/>
  <c r="V45" i="5"/>
  <c r="I42" i="10" s="1"/>
  <c r="E69" i="10"/>
  <c r="E54" i="10"/>
  <c r="E39" i="10"/>
  <c r="E24" i="10"/>
  <c r="E5" i="10"/>
  <c r="K5" i="8" l="1"/>
  <c r="E5" i="8"/>
  <c r="G74" i="7"/>
  <c r="G75" i="7"/>
  <c r="G76" i="7"/>
  <c r="G82" i="7"/>
  <c r="G72" i="7"/>
  <c r="E69" i="7"/>
  <c r="E54" i="7"/>
  <c r="E39" i="7"/>
  <c r="E24" i="7"/>
  <c r="E5" i="7"/>
  <c r="P75" i="6"/>
  <c r="P74" i="6"/>
  <c r="P73" i="6"/>
  <c r="K80" i="10" s="1"/>
  <c r="P72" i="6"/>
  <c r="P71" i="6"/>
  <c r="P70" i="6"/>
  <c r="P69" i="6"/>
  <c r="K76" i="10" s="1"/>
  <c r="P68" i="6"/>
  <c r="P67" i="6"/>
  <c r="P66" i="6"/>
  <c r="P65" i="6"/>
  <c r="K72" i="10" s="1"/>
  <c r="E62" i="6"/>
  <c r="P60" i="6"/>
  <c r="P59" i="6"/>
  <c r="P58" i="6"/>
  <c r="P57" i="6"/>
  <c r="K64" i="10" s="1"/>
  <c r="P56" i="6"/>
  <c r="P55" i="6"/>
  <c r="P54" i="6"/>
  <c r="K61" i="10" s="1"/>
  <c r="P53" i="6"/>
  <c r="K60" i="10" s="1"/>
  <c r="P52" i="6"/>
  <c r="P51" i="6"/>
  <c r="P50" i="6"/>
  <c r="E47" i="6"/>
  <c r="P45" i="6"/>
  <c r="P44" i="6"/>
  <c r="P43" i="6"/>
  <c r="K50" i="10" s="1"/>
  <c r="P42" i="6"/>
  <c r="P41" i="6"/>
  <c r="P40" i="6"/>
  <c r="P39" i="6"/>
  <c r="K46" i="10" s="1"/>
  <c r="P38" i="6"/>
  <c r="P37" i="6"/>
  <c r="P36" i="6"/>
  <c r="P35" i="6"/>
  <c r="K42" i="10" s="1"/>
  <c r="M42" i="10" s="1"/>
  <c r="O42" i="10" s="1"/>
  <c r="E32" i="6"/>
  <c r="P30" i="6"/>
  <c r="P29" i="6"/>
  <c r="P28" i="6"/>
  <c r="K35" i="10" s="1"/>
  <c r="P27" i="6"/>
  <c r="P26" i="6"/>
  <c r="P25" i="6"/>
  <c r="P24" i="6"/>
  <c r="P23" i="6"/>
  <c r="P22" i="6"/>
  <c r="P21" i="6"/>
  <c r="P20" i="6"/>
  <c r="E17" i="6"/>
  <c r="K5" i="6"/>
  <c r="E5" i="6"/>
  <c r="V76" i="5"/>
  <c r="V77" i="5"/>
  <c r="V78" i="5"/>
  <c r="V79" i="5"/>
  <c r="V80" i="5"/>
  <c r="V81" i="5"/>
  <c r="V82" i="5"/>
  <c r="V83" i="5"/>
  <c r="I80" i="10" s="1"/>
  <c r="V84" i="5"/>
  <c r="V85" i="5"/>
  <c r="V75" i="5"/>
  <c r="V61" i="5"/>
  <c r="V62" i="5"/>
  <c r="V63" i="5"/>
  <c r="V64" i="5"/>
  <c r="V65" i="5"/>
  <c r="V66" i="5"/>
  <c r="V67" i="5"/>
  <c r="V68" i="5"/>
  <c r="V69" i="5"/>
  <c r="V70" i="5"/>
  <c r="V60" i="5"/>
  <c r="V46" i="5"/>
  <c r="V47" i="5"/>
  <c r="V48" i="5"/>
  <c r="V49" i="5"/>
  <c r="V50" i="5"/>
  <c r="V51" i="5"/>
  <c r="V52" i="5"/>
  <c r="V53" i="5"/>
  <c r="V54" i="5"/>
  <c r="V55" i="5"/>
  <c r="I42" i="7"/>
  <c r="V31" i="5"/>
  <c r="V32" i="5"/>
  <c r="V33" i="5"/>
  <c r="V34" i="5"/>
  <c r="V35" i="5"/>
  <c r="V36" i="5"/>
  <c r="V37" i="5"/>
  <c r="V38" i="5"/>
  <c r="V39" i="5"/>
  <c r="V40" i="5"/>
  <c r="V30" i="5"/>
  <c r="E72" i="5"/>
  <c r="E57" i="5"/>
  <c r="E42" i="5"/>
  <c r="E25" i="5"/>
  <c r="K5" i="5"/>
  <c r="R5" i="5"/>
  <c r="E5" i="5"/>
  <c r="V44" i="4"/>
  <c r="G77" i="7" s="1"/>
  <c r="K44" i="4"/>
  <c r="G59" i="7" s="1"/>
  <c r="V29" i="4"/>
  <c r="G44" i="7" s="1"/>
  <c r="K29" i="4"/>
  <c r="G30" i="7" s="1"/>
  <c r="O33" i="4"/>
  <c r="O18" i="4"/>
  <c r="E33" i="4"/>
  <c r="E18" i="4"/>
  <c r="R5" i="4"/>
  <c r="K5" i="4"/>
  <c r="E5" i="4"/>
  <c r="K5" i="3"/>
  <c r="K6" i="2"/>
  <c r="R5" i="3"/>
  <c r="E5" i="3"/>
  <c r="R6" i="2"/>
  <c r="E6" i="2"/>
  <c r="W26" i="2"/>
  <c r="V24" i="2"/>
  <c r="U24" i="2"/>
  <c r="S24" i="2"/>
  <c r="O24" i="2"/>
  <c r="K24" i="2"/>
  <c r="G24" i="2"/>
  <c r="V27" i="2"/>
  <c r="U27" i="2"/>
  <c r="S20" i="2"/>
  <c r="Q22" i="2" s="1"/>
  <c r="O20" i="2"/>
  <c r="N22" i="2" s="1"/>
  <c r="K20" i="2"/>
  <c r="J22" i="2" s="1"/>
  <c r="G20" i="2"/>
  <c r="E22" i="2" s="1"/>
  <c r="K67" i="7" l="1"/>
  <c r="K67" i="10"/>
  <c r="K66" i="7"/>
  <c r="K96" i="7" s="1"/>
  <c r="K66" i="10"/>
  <c r="K65" i="7"/>
  <c r="K65" i="10"/>
  <c r="K64" i="7"/>
  <c r="K63" i="7"/>
  <c r="K63" i="10"/>
  <c r="K62" i="7"/>
  <c r="K62" i="10"/>
  <c r="K61" i="7"/>
  <c r="K60" i="7"/>
  <c r="K59" i="7"/>
  <c r="K59" i="10"/>
  <c r="K58" i="7"/>
  <c r="K58" i="10"/>
  <c r="K72" i="7"/>
  <c r="K73" i="7"/>
  <c r="K73" i="10"/>
  <c r="K74" i="7"/>
  <c r="K74" i="10"/>
  <c r="K75" i="7"/>
  <c r="K75" i="10"/>
  <c r="K76" i="7"/>
  <c r="K77" i="7"/>
  <c r="K77" i="10"/>
  <c r="K78" i="7"/>
  <c r="K93" i="7" s="1"/>
  <c r="K78" i="10"/>
  <c r="K79" i="7"/>
  <c r="K79" i="10"/>
  <c r="M80" i="10"/>
  <c r="O80" i="10" s="1"/>
  <c r="K80" i="7"/>
  <c r="K81" i="7"/>
  <c r="K81" i="10"/>
  <c r="K82" i="7"/>
  <c r="K82" i="10"/>
  <c r="K57" i="7"/>
  <c r="K57" i="10"/>
  <c r="K52" i="7"/>
  <c r="K52" i="10"/>
  <c r="K51" i="7"/>
  <c r="K51" i="10"/>
  <c r="K95" i="10"/>
  <c r="K50" i="7"/>
  <c r="K49" i="7"/>
  <c r="K49" i="10"/>
  <c r="K48" i="7"/>
  <c r="K48" i="10"/>
  <c r="K47" i="7"/>
  <c r="K47" i="10"/>
  <c r="K46" i="7"/>
  <c r="K45" i="7"/>
  <c r="K45" i="10"/>
  <c r="K44" i="7"/>
  <c r="K44" i="10"/>
  <c r="K43" i="7"/>
  <c r="K88" i="7" s="1"/>
  <c r="K43" i="10"/>
  <c r="K42" i="7"/>
  <c r="K37" i="7"/>
  <c r="K37" i="10"/>
  <c r="K36" i="7"/>
  <c r="K36" i="10"/>
  <c r="K96" i="10" s="1"/>
  <c r="K35" i="7"/>
  <c r="K34" i="7"/>
  <c r="K34" i="10"/>
  <c r="K33" i="7"/>
  <c r="K33" i="10"/>
  <c r="K32" i="7"/>
  <c r="K32" i="10"/>
  <c r="K92" i="10" s="1"/>
  <c r="K31" i="7"/>
  <c r="K31" i="10"/>
  <c r="K91" i="10" s="1"/>
  <c r="K30" i="7"/>
  <c r="K90" i="7" s="1"/>
  <c r="K30" i="10"/>
  <c r="K90" i="10" s="1"/>
  <c r="K29" i="7"/>
  <c r="K29" i="10"/>
  <c r="K89" i="10" s="1"/>
  <c r="K28" i="7"/>
  <c r="K28" i="10"/>
  <c r="K27" i="7"/>
  <c r="K27" i="10"/>
  <c r="K87" i="10" s="1"/>
  <c r="I52" i="7"/>
  <c r="I52" i="10"/>
  <c r="I51" i="7"/>
  <c r="M51" i="7" s="1"/>
  <c r="I51" i="10"/>
  <c r="M51" i="10" s="1"/>
  <c r="O51" i="10" s="1"/>
  <c r="I50" i="7"/>
  <c r="I50" i="10"/>
  <c r="M50" i="10" s="1"/>
  <c r="O50" i="10" s="1"/>
  <c r="I49" i="7"/>
  <c r="M49" i="7" s="1"/>
  <c r="I49" i="10"/>
  <c r="I48" i="7"/>
  <c r="M48" i="7" s="1"/>
  <c r="I48" i="10"/>
  <c r="M48" i="10" s="1"/>
  <c r="O48" i="10" s="1"/>
  <c r="I47" i="7"/>
  <c r="I47" i="10"/>
  <c r="M47" i="10" s="1"/>
  <c r="O47" i="10" s="1"/>
  <c r="I46" i="7"/>
  <c r="I46" i="10"/>
  <c r="M46" i="10" s="1"/>
  <c r="O46" i="10" s="1"/>
  <c r="I45" i="7"/>
  <c r="I90" i="7" s="1"/>
  <c r="I45" i="10"/>
  <c r="I62" i="7"/>
  <c r="I62" i="10"/>
  <c r="M62" i="10" s="1"/>
  <c r="O62" i="10" s="1"/>
  <c r="I61" i="7"/>
  <c r="M61" i="7" s="1"/>
  <c r="O61" i="7" s="1"/>
  <c r="I61" i="10"/>
  <c r="M61" i="10" s="1"/>
  <c r="O61" i="10" s="1"/>
  <c r="I60" i="7"/>
  <c r="I60" i="10"/>
  <c r="M60" i="10" s="1"/>
  <c r="O60" i="10" s="1"/>
  <c r="I59" i="7"/>
  <c r="M59" i="7" s="1"/>
  <c r="I59" i="10"/>
  <c r="I58" i="7"/>
  <c r="I58" i="10"/>
  <c r="M58" i="10" s="1"/>
  <c r="O58" i="10" s="1"/>
  <c r="I57" i="7"/>
  <c r="I57" i="10"/>
  <c r="M57" i="10" s="1"/>
  <c r="O57" i="10" s="1"/>
  <c r="I63" i="7"/>
  <c r="I63" i="10"/>
  <c r="M63" i="10" s="1"/>
  <c r="O63" i="10" s="1"/>
  <c r="I64" i="7"/>
  <c r="I64" i="10"/>
  <c r="M64" i="10" s="1"/>
  <c r="O64" i="10" s="1"/>
  <c r="I65" i="7"/>
  <c r="I65" i="10"/>
  <c r="M65" i="10" s="1"/>
  <c r="O65" i="10" s="1"/>
  <c r="I66" i="7"/>
  <c r="I66" i="10"/>
  <c r="M66" i="10" s="1"/>
  <c r="O66" i="10" s="1"/>
  <c r="I67" i="7"/>
  <c r="M67" i="7" s="1"/>
  <c r="I67" i="10"/>
  <c r="M67" i="10" s="1"/>
  <c r="O67" i="10" s="1"/>
  <c r="I72" i="7"/>
  <c r="M72" i="7" s="1"/>
  <c r="O72" i="7" s="1"/>
  <c r="I72" i="10"/>
  <c r="M72" i="10" s="1"/>
  <c r="O72" i="10" s="1"/>
  <c r="I73" i="7"/>
  <c r="M73" i="7" s="1"/>
  <c r="O73" i="7" s="1"/>
  <c r="Q73" i="7" s="1"/>
  <c r="I73" i="10"/>
  <c r="I74" i="7"/>
  <c r="M74" i="7" s="1"/>
  <c r="O74" i="7" s="1"/>
  <c r="I74" i="10"/>
  <c r="M74" i="10" s="1"/>
  <c r="O74" i="10" s="1"/>
  <c r="I75" i="7"/>
  <c r="M75" i="7" s="1"/>
  <c r="O75" i="7" s="1"/>
  <c r="I75" i="10"/>
  <c r="M75" i="10" s="1"/>
  <c r="O75" i="10" s="1"/>
  <c r="I76" i="7"/>
  <c r="M76" i="7" s="1"/>
  <c r="O76" i="7" s="1"/>
  <c r="I76" i="10"/>
  <c r="M76" i="10" s="1"/>
  <c r="O76" i="10" s="1"/>
  <c r="I77" i="7"/>
  <c r="M77" i="7" s="1"/>
  <c r="O77" i="7" s="1"/>
  <c r="I77" i="10"/>
  <c r="M77" i="10" s="1"/>
  <c r="O77" i="10" s="1"/>
  <c r="I78" i="7"/>
  <c r="M78" i="7" s="1"/>
  <c r="O78" i="7" s="1"/>
  <c r="Q78" i="7" s="1"/>
  <c r="I78" i="10"/>
  <c r="M78" i="10" s="1"/>
  <c r="O78" i="10" s="1"/>
  <c r="I79" i="7"/>
  <c r="M79" i="7" s="1"/>
  <c r="O79" i="7" s="1"/>
  <c r="Q79" i="7" s="1"/>
  <c r="I79" i="10"/>
  <c r="M79" i="10" s="1"/>
  <c r="O79" i="10" s="1"/>
  <c r="I80" i="7"/>
  <c r="M80" i="7" s="1"/>
  <c r="O80" i="7" s="1"/>
  <c r="Q80" i="7" s="1"/>
  <c r="I81" i="7"/>
  <c r="M81" i="7" s="1"/>
  <c r="O81" i="7" s="1"/>
  <c r="Q81" i="7" s="1"/>
  <c r="I81" i="10"/>
  <c r="M81" i="10" s="1"/>
  <c r="O81" i="10" s="1"/>
  <c r="I82" i="7"/>
  <c r="M82" i="7" s="1"/>
  <c r="O82" i="7" s="1"/>
  <c r="I82" i="10"/>
  <c r="I44" i="7"/>
  <c r="I44" i="10"/>
  <c r="M44" i="10" s="1"/>
  <c r="O44" i="10" s="1"/>
  <c r="I43" i="7"/>
  <c r="M43" i="7" s="1"/>
  <c r="O43" i="7" s="1"/>
  <c r="I43" i="10"/>
  <c r="M43" i="10" s="1"/>
  <c r="O43" i="10" s="1"/>
  <c r="M42" i="7"/>
  <c r="O42" i="7" s="1"/>
  <c r="I37" i="7"/>
  <c r="M37" i="7" s="1"/>
  <c r="O37" i="7" s="1"/>
  <c r="I37" i="10"/>
  <c r="I36" i="10"/>
  <c r="I36" i="7"/>
  <c r="M36" i="7" s="1"/>
  <c r="O36" i="7" s="1"/>
  <c r="I35" i="7"/>
  <c r="M35" i="7" s="1"/>
  <c r="O35" i="7" s="1"/>
  <c r="I35" i="10"/>
  <c r="I34" i="7"/>
  <c r="M34" i="7" s="1"/>
  <c r="O34" i="7" s="1"/>
  <c r="I34" i="10"/>
  <c r="I33" i="7"/>
  <c r="M33" i="7" s="1"/>
  <c r="O33" i="7" s="1"/>
  <c r="I33" i="10"/>
  <c r="I32" i="7"/>
  <c r="M32" i="7" s="1"/>
  <c r="O32" i="7" s="1"/>
  <c r="I32" i="10"/>
  <c r="I31" i="7"/>
  <c r="M31" i="7" s="1"/>
  <c r="O31" i="7" s="1"/>
  <c r="I31" i="10"/>
  <c r="I30" i="10"/>
  <c r="I30" i="7"/>
  <c r="I29" i="7"/>
  <c r="M29" i="7" s="1"/>
  <c r="O29" i="7" s="1"/>
  <c r="I29" i="10"/>
  <c r="I28" i="7"/>
  <c r="M28" i="7" s="1"/>
  <c r="I28" i="10"/>
  <c r="O28" i="7"/>
  <c r="I27" i="7"/>
  <c r="M27" i="7" s="1"/>
  <c r="O27" i="7" s="1"/>
  <c r="I27" i="10"/>
  <c r="G66" i="7"/>
  <c r="G65" i="7"/>
  <c r="G58" i="7"/>
  <c r="G43" i="7"/>
  <c r="G51" i="7"/>
  <c r="K94" i="7"/>
  <c r="O67" i="7"/>
  <c r="O59" i="7"/>
  <c r="O51" i="7"/>
  <c r="O48" i="7"/>
  <c r="K87" i="7"/>
  <c r="I88" i="7"/>
  <c r="K89" i="7"/>
  <c r="K97" i="7"/>
  <c r="K91" i="7"/>
  <c r="I97" i="7"/>
  <c r="I93" i="7"/>
  <c r="O49" i="7"/>
  <c r="I92" i="7"/>
  <c r="K95" i="7"/>
  <c r="I89" i="7"/>
  <c r="I91" i="7"/>
  <c r="K92" i="7"/>
  <c r="I22" i="2"/>
  <c r="G29" i="7"/>
  <c r="G49" i="7"/>
  <c r="G34" i="7"/>
  <c r="G48" i="7"/>
  <c r="G63" i="7"/>
  <c r="G81" i="7"/>
  <c r="G73" i="7"/>
  <c r="G36" i="7"/>
  <c r="G28" i="7"/>
  <c r="G50" i="7"/>
  <c r="G35" i="7"/>
  <c r="G33" i="7"/>
  <c r="G47" i="7"/>
  <c r="G62" i="7"/>
  <c r="G80" i="7"/>
  <c r="G64" i="7"/>
  <c r="G32" i="7"/>
  <c r="G46" i="7"/>
  <c r="G61" i="7"/>
  <c r="G79" i="7"/>
  <c r="G37" i="7"/>
  <c r="G31" i="7"/>
  <c r="G42" i="7"/>
  <c r="G45" i="7"/>
  <c r="G57" i="7"/>
  <c r="G60" i="7"/>
  <c r="G78" i="7"/>
  <c r="W20" i="2"/>
  <c r="W27" i="2" s="1"/>
  <c r="W24" i="2"/>
  <c r="G27" i="7"/>
  <c r="G52" i="7"/>
  <c r="G67" i="7"/>
  <c r="F22" i="2"/>
  <c r="G22" i="2" s="1"/>
  <c r="K22" i="2"/>
  <c r="R22" i="2"/>
  <c r="S22" i="2" s="1"/>
  <c r="M22" i="2"/>
  <c r="O22" i="2" s="1"/>
  <c r="Q61" i="7" l="1"/>
  <c r="M59" i="10"/>
  <c r="O59" i="10" s="1"/>
  <c r="K88" i="10"/>
  <c r="M73" i="10"/>
  <c r="O73" i="10" s="1"/>
  <c r="K93" i="10"/>
  <c r="M82" i="10"/>
  <c r="O82" i="10" s="1"/>
  <c r="K97" i="10"/>
  <c r="M52" i="10"/>
  <c r="O52" i="10" s="1"/>
  <c r="Q51" i="7"/>
  <c r="K94" i="10"/>
  <c r="M49" i="10"/>
  <c r="O49" i="10" s="1"/>
  <c r="M93" i="7"/>
  <c r="O93" i="7" s="1"/>
  <c r="M45" i="10"/>
  <c r="O45" i="10" s="1"/>
  <c r="M97" i="7"/>
  <c r="O97" i="7" s="1"/>
  <c r="M92" i="7"/>
  <c r="O92" i="7" s="1"/>
  <c r="M91" i="7"/>
  <c r="O91" i="7" s="1"/>
  <c r="M30" i="7"/>
  <c r="O30" i="7" s="1"/>
  <c r="Q30" i="7" s="1"/>
  <c r="L41" i="1" s="1"/>
  <c r="M88" i="7"/>
  <c r="O88" i="7" s="1"/>
  <c r="M52" i="7"/>
  <c r="O52" i="7" s="1"/>
  <c r="Q52" i="7" s="1"/>
  <c r="L61" i="1" s="1"/>
  <c r="M50" i="7"/>
  <c r="O50" i="7" s="1"/>
  <c r="Q50" i="7" s="1"/>
  <c r="L59" i="1" s="1"/>
  <c r="Q49" i="7"/>
  <c r="Q48" i="7"/>
  <c r="L57" i="1" s="1"/>
  <c r="M47" i="7"/>
  <c r="O47" i="7" s="1"/>
  <c r="Q47" i="7" s="1"/>
  <c r="L56" i="1" s="1"/>
  <c r="M46" i="7"/>
  <c r="O46" i="7" s="1"/>
  <c r="Q46" i="7" s="1"/>
  <c r="L55" i="1" s="1"/>
  <c r="M45" i="7"/>
  <c r="O45" i="7" s="1"/>
  <c r="Q45" i="7" s="1"/>
  <c r="L54" i="1" s="1"/>
  <c r="M62" i="7"/>
  <c r="O62" i="7" s="1"/>
  <c r="Q62" i="7" s="1"/>
  <c r="N56" i="1" s="1"/>
  <c r="M60" i="7"/>
  <c r="O60" i="7" s="1"/>
  <c r="Q60" i="7" s="1"/>
  <c r="N54" i="1" s="1"/>
  <c r="Q59" i="7"/>
  <c r="N53" i="1" s="1"/>
  <c r="M58" i="7"/>
  <c r="O58" i="7" s="1"/>
  <c r="Q58" i="7" s="1"/>
  <c r="N52" i="1" s="1"/>
  <c r="M57" i="7"/>
  <c r="O57" i="7" s="1"/>
  <c r="Q57" i="7" s="1"/>
  <c r="N51" i="1" s="1"/>
  <c r="M63" i="7"/>
  <c r="O63" i="7" s="1"/>
  <c r="Q63" i="7" s="1"/>
  <c r="N57" i="1" s="1"/>
  <c r="M64" i="7"/>
  <c r="O64" i="7" s="1"/>
  <c r="Q64" i="7" s="1"/>
  <c r="N58" i="1" s="1"/>
  <c r="M65" i="7"/>
  <c r="O65" i="7" s="1"/>
  <c r="Q65" i="7" s="1"/>
  <c r="N59" i="1" s="1"/>
  <c r="M66" i="7"/>
  <c r="O66" i="7" s="1"/>
  <c r="Q66" i="7" s="1"/>
  <c r="N60" i="1" s="1"/>
  <c r="Q72" i="7"/>
  <c r="P51" i="1" s="1"/>
  <c r="P53" i="1"/>
  <c r="Q74" i="7"/>
  <c r="Q75" i="7"/>
  <c r="P54" i="1" s="1"/>
  <c r="Q76" i="7"/>
  <c r="P55" i="1" s="1"/>
  <c r="Q77" i="7"/>
  <c r="P56" i="1" s="1"/>
  <c r="Q82" i="7"/>
  <c r="P61" i="1" s="1"/>
  <c r="M44" i="7"/>
  <c r="O44" i="7" s="1"/>
  <c r="Q44" i="7" s="1"/>
  <c r="L53" i="1" s="1"/>
  <c r="Q43" i="7"/>
  <c r="L52" i="1"/>
  <c r="M37" i="10"/>
  <c r="O37" i="10" s="1"/>
  <c r="I97" i="10"/>
  <c r="I96" i="7"/>
  <c r="M96" i="7" s="1"/>
  <c r="O96" i="7" s="1"/>
  <c r="M36" i="10"/>
  <c r="O36" i="10" s="1"/>
  <c r="O96" i="10" s="1"/>
  <c r="R47" i="1" s="1"/>
  <c r="I96" i="10"/>
  <c r="M96" i="10" s="1"/>
  <c r="I95" i="10"/>
  <c r="M95" i="10" s="1"/>
  <c r="M35" i="10"/>
  <c r="O35" i="10" s="1"/>
  <c r="O95" i="10" s="1"/>
  <c r="R46" i="1" s="1"/>
  <c r="I95" i="7"/>
  <c r="I94" i="7"/>
  <c r="M34" i="10"/>
  <c r="O34" i="10" s="1"/>
  <c r="O94" i="10" s="1"/>
  <c r="R45" i="1" s="1"/>
  <c r="I94" i="10"/>
  <c r="M33" i="10"/>
  <c r="O33" i="10" s="1"/>
  <c r="O93" i="10" s="1"/>
  <c r="R44" i="1" s="1"/>
  <c r="I93" i="10"/>
  <c r="I92" i="10"/>
  <c r="M92" i="10" s="1"/>
  <c r="M32" i="10"/>
  <c r="O32" i="10" s="1"/>
  <c r="O92" i="10" s="1"/>
  <c r="R43" i="1" s="1"/>
  <c r="M31" i="10"/>
  <c r="O31" i="10" s="1"/>
  <c r="O91" i="10" s="1"/>
  <c r="R42" i="1" s="1"/>
  <c r="I91" i="10"/>
  <c r="M91" i="10" s="1"/>
  <c r="M90" i="7"/>
  <c r="O90" i="7" s="1"/>
  <c r="I90" i="10"/>
  <c r="M90" i="10" s="1"/>
  <c r="M30" i="10"/>
  <c r="O30" i="10" s="1"/>
  <c r="O90" i="10" s="1"/>
  <c r="R41" i="1" s="1"/>
  <c r="M89" i="7"/>
  <c r="O89" i="7" s="1"/>
  <c r="M29" i="10"/>
  <c r="O29" i="10" s="1"/>
  <c r="O89" i="10" s="1"/>
  <c r="R40" i="1" s="1"/>
  <c r="I89" i="10"/>
  <c r="M89" i="10" s="1"/>
  <c r="M28" i="10"/>
  <c r="O28" i="10" s="1"/>
  <c r="O88" i="10" s="1"/>
  <c r="R39" i="1" s="1"/>
  <c r="I88" i="10"/>
  <c r="M88" i="10" s="1"/>
  <c r="M27" i="10"/>
  <c r="O27" i="10" s="1"/>
  <c r="O87" i="10" s="1"/>
  <c r="R38" i="1" s="1"/>
  <c r="I87" i="10"/>
  <c r="M87" i="10" s="1"/>
  <c r="I87" i="7"/>
  <c r="G97" i="7"/>
  <c r="Q67" i="7"/>
  <c r="N61" i="1" s="1"/>
  <c r="Q42" i="7"/>
  <c r="L51" i="1" s="1"/>
  <c r="L60" i="1"/>
  <c r="Q32" i="7"/>
  <c r="L43" i="1" s="1"/>
  <c r="Q28" i="7"/>
  <c r="L39" i="1" s="1"/>
  <c r="Q29" i="7"/>
  <c r="L40" i="1" s="1"/>
  <c r="Q36" i="7"/>
  <c r="L47" i="1" s="1"/>
  <c r="Q31" i="7"/>
  <c r="L42" i="1" s="1"/>
  <c r="Q37" i="7"/>
  <c r="L48" i="1" s="1"/>
  <c r="Q33" i="7"/>
  <c r="L44" i="1" s="1"/>
  <c r="Q27" i="7"/>
  <c r="L38" i="1" s="1"/>
  <c r="Q35" i="7"/>
  <c r="L46" i="1" s="1"/>
  <c r="Q34" i="7"/>
  <c r="L45" i="1" s="1"/>
  <c r="L58" i="1"/>
  <c r="G91" i="7"/>
  <c r="G92" i="7"/>
  <c r="G89" i="7"/>
  <c r="G94" i="7"/>
  <c r="G95" i="7"/>
  <c r="G88" i="7"/>
  <c r="G90" i="7"/>
  <c r="G96" i="7"/>
  <c r="G93" i="7"/>
  <c r="G87" i="7"/>
  <c r="P58" i="1"/>
  <c r="N55" i="1"/>
  <c r="P57" i="1"/>
  <c r="P60" i="1"/>
  <c r="P59" i="1"/>
  <c r="P52" i="1"/>
  <c r="V22" i="2"/>
  <c r="U22" i="2"/>
  <c r="W22" i="2" s="1"/>
  <c r="M97" i="10" l="1"/>
  <c r="M93" i="10"/>
  <c r="M94" i="10"/>
  <c r="O97" i="10"/>
  <c r="R48" i="1" s="1"/>
  <c r="Q93" i="7"/>
  <c r="Q88" i="7"/>
  <c r="Q89" i="7"/>
  <c r="Q97" i="7"/>
  <c r="Q96" i="7"/>
  <c r="M95" i="7"/>
  <c r="O95" i="7" s="1"/>
  <c r="Q95" i="7" s="1"/>
  <c r="M94" i="7"/>
  <c r="O94" i="7" s="1"/>
  <c r="Q94" i="7" s="1"/>
  <c r="Q92" i="7"/>
  <c r="Q91" i="7"/>
  <c r="Q90" i="7"/>
  <c r="M87" i="7"/>
  <c r="O87" i="7" s="1"/>
  <c r="Q87" i="7" s="1"/>
</calcChain>
</file>

<file path=xl/sharedStrings.xml><?xml version="1.0" encoding="utf-8"?>
<sst xmlns="http://schemas.openxmlformats.org/spreadsheetml/2006/main" count="898" uniqueCount="270">
  <si>
    <t>General information</t>
  </si>
  <si>
    <t>Community name</t>
  </si>
  <si>
    <t>District</t>
  </si>
  <si>
    <t>Province/State</t>
  </si>
  <si>
    <t>Country</t>
  </si>
  <si>
    <t>National Society</t>
  </si>
  <si>
    <t xml:space="preserve"> </t>
  </si>
  <si>
    <t>1. Risk management</t>
  </si>
  <si>
    <t>2. Health</t>
  </si>
  <si>
    <t>4. Shelter</t>
  </si>
  <si>
    <t>6. Social cohesion</t>
  </si>
  <si>
    <t>7. Inclusion</t>
  </si>
  <si>
    <t>10. Natural resource management</t>
  </si>
  <si>
    <t>11. Connectedness</t>
  </si>
  <si>
    <r>
      <t xml:space="preserve">Enhanced Vulnerability and Capacity Assessment (eVCA) </t>
    </r>
    <r>
      <rPr>
        <sz val="20"/>
        <color theme="0"/>
        <rFont val="Arial"/>
        <family val="2"/>
      </rPr>
      <t>| Summary report</t>
    </r>
  </si>
  <si>
    <t>eVCA Start date (DD/MM/YYYY)</t>
  </si>
  <si>
    <t>eVCA End date (DD/MM/YYYY)</t>
  </si>
  <si>
    <t>Contact person</t>
  </si>
  <si>
    <t>Position</t>
  </si>
  <si>
    <t>E-mail</t>
  </si>
  <si>
    <t>GPS Coordinates of the community</t>
  </si>
  <si>
    <t>Branch/chapter/unit</t>
  </si>
  <si>
    <t xml:space="preserve">Include how and by what process the community was selected. </t>
  </si>
  <si>
    <t>[Enter text here]</t>
  </si>
  <si>
    <t>2. Description and context of the community</t>
  </si>
  <si>
    <t xml:space="preserve">Provide a brief overview of the community. </t>
  </si>
  <si>
    <t>2a Population</t>
  </si>
  <si>
    <t>Overview</t>
  </si>
  <si>
    <t>1.a Executive summary</t>
  </si>
  <si>
    <t>1.b eVCA Star</t>
  </si>
  <si>
    <t xml:space="preserve">0 - 5 years </t>
  </si>
  <si>
    <t>Male</t>
  </si>
  <si>
    <t>Female</t>
  </si>
  <si>
    <t>Sub-total</t>
  </si>
  <si>
    <t>18-65 years</t>
  </si>
  <si>
    <t>Total</t>
  </si>
  <si>
    <t>Overall</t>
  </si>
  <si>
    <t>Breakdown by gender and age group</t>
  </si>
  <si>
    <r>
      <t xml:space="preserve">Gender shares by age group </t>
    </r>
    <r>
      <rPr>
        <sz val="8"/>
        <color theme="1"/>
        <rFont val="Arial"/>
        <family val="2"/>
      </rPr>
      <t>(automatic)</t>
    </r>
  </si>
  <si>
    <t>How many people (roughly) contributed to this eVCA?</t>
  </si>
  <si>
    <t>Percentage</t>
  </si>
  <si>
    <r>
      <t xml:space="preserve">2b Type of context        </t>
    </r>
    <r>
      <rPr>
        <sz val="10"/>
        <color theme="0"/>
        <rFont val="Arial"/>
        <family val="2"/>
      </rPr>
      <t>Is this community in an urban, rural, or mixed setting?</t>
    </r>
  </si>
  <si>
    <t>3. Assessment process</t>
  </si>
  <si>
    <t>Drop-down list 2b</t>
  </si>
  <si>
    <t>Urban</t>
  </si>
  <si>
    <t>Rural</t>
  </si>
  <si>
    <t>Mixed</t>
  </si>
  <si>
    <r>
      <t xml:space="preserve">2c Geophysical environment.          </t>
    </r>
    <r>
      <rPr>
        <sz val="10"/>
        <color theme="0"/>
        <rFont val="Arial"/>
        <family val="2"/>
      </rPr>
      <t xml:space="preserve"> Make selections to describe the geophysical setting.</t>
    </r>
  </si>
  <si>
    <t>Drop-down list 2c1</t>
  </si>
  <si>
    <t>Coastal</t>
  </si>
  <si>
    <t>Inland, no major rivers</t>
  </si>
  <si>
    <t>Inland, with major rivers</t>
  </si>
  <si>
    <t>Drop-downlist 2c2</t>
  </si>
  <si>
    <t>Mainly flat terrain</t>
  </si>
  <si>
    <t>Background information</t>
  </si>
  <si>
    <t>4. Priority hazards</t>
  </si>
  <si>
    <t xml:space="preserve">Describe briefly on what basis the priority hazards were identified. </t>
  </si>
  <si>
    <t>Hazard 1</t>
  </si>
  <si>
    <t>Hazard 2</t>
  </si>
  <si>
    <t>Hazard name/type</t>
  </si>
  <si>
    <t>Cause/origin:</t>
  </si>
  <si>
    <t>Warning signs:</t>
  </si>
  <si>
    <t>Lead time:</t>
  </si>
  <si>
    <t>Frequency:</t>
  </si>
  <si>
    <t>Period of occurrence:</t>
  </si>
  <si>
    <t>Duration:</t>
  </si>
  <si>
    <t>Hazard 3</t>
  </si>
  <si>
    <t>Hazard 4</t>
  </si>
  <si>
    <t>In this section, list the hazards in order of priority (based on past impact and frequency and/or future risk) and their characteristics.                                 See eVCA guidance on page 34</t>
  </si>
  <si>
    <t>5. Exposure</t>
  </si>
  <si>
    <t>If needed, add a brief overall analysis of exposure below.</t>
  </si>
  <si>
    <r>
      <rPr>
        <b/>
        <sz val="10"/>
        <color theme="0"/>
        <rFont val="Arial"/>
        <family val="2"/>
      </rPr>
      <t xml:space="preserve">Number of persons </t>
    </r>
    <r>
      <rPr>
        <sz val="10"/>
        <color theme="0"/>
        <rFont val="Arial"/>
        <family val="2"/>
      </rPr>
      <t xml:space="preserve">     </t>
    </r>
    <r>
      <rPr>
        <sz val="8"/>
        <color theme="0"/>
        <rFont val="Arial"/>
        <family val="2"/>
      </rPr>
      <t>Enter data into red-framed cells</t>
    </r>
  </si>
  <si>
    <t>High exposure</t>
  </si>
  <si>
    <t>Medium exposure</t>
  </si>
  <si>
    <t>Low exposure</t>
  </si>
  <si>
    <t>Summary score</t>
  </si>
  <si>
    <t>No exposure</t>
  </si>
  <si>
    <t>HIGH exposure</t>
  </si>
  <si>
    <t>MEDIUM exposure</t>
  </si>
  <si>
    <t>LOW exposure</t>
  </si>
  <si>
    <t>NO exposure</t>
  </si>
  <si>
    <t>EXPHZ1</t>
  </si>
  <si>
    <t>EXPHZ2</t>
  </si>
  <si>
    <t>No rating</t>
  </si>
  <si>
    <t>EXPHZ3</t>
  </si>
  <si>
    <t>EXPHZ4</t>
  </si>
  <si>
    <t>6. Vulnerability</t>
  </si>
  <si>
    <t>If needed, add a brief overall analysis of vulnerability below.</t>
  </si>
  <si>
    <t>Vulnerable group 1</t>
  </si>
  <si>
    <t>Vulnerable group 2</t>
  </si>
  <si>
    <t>Vulnerable group 3</t>
  </si>
  <si>
    <t>Vulnerable group 4</t>
  </si>
  <si>
    <t>3. Water and sanitation</t>
  </si>
  <si>
    <t>5. Food &amp; nutrition</t>
  </si>
  <si>
    <t>8. Local economy</t>
  </si>
  <si>
    <t>9. Infrastructure and services</t>
  </si>
  <si>
    <t>VUL value</t>
  </si>
  <si>
    <t>List and describe impacts (past and future), vulnerability aspects (including root causes) and the level (high, medium, low) of vulnerability using the key resilience dimensions. See EVCA Guidance page 39.</t>
  </si>
  <si>
    <t>Dimension</t>
  </si>
  <si>
    <r>
      <t>Impact</t>
    </r>
    <r>
      <rPr>
        <sz val="10"/>
        <color theme="0"/>
        <rFont val="Arial"/>
        <family val="2"/>
      </rPr>
      <t xml:space="preserve"> (past and future)</t>
    </r>
  </si>
  <si>
    <r>
      <t xml:space="preserve">Vulnerability rating </t>
    </r>
    <r>
      <rPr>
        <sz val="10"/>
        <color theme="0"/>
        <rFont val="Arial"/>
        <family val="2"/>
      </rPr>
      <t>(choose from list)</t>
    </r>
  </si>
  <si>
    <r>
      <t xml:space="preserve">Vulnerability aspects with their causes </t>
    </r>
    <r>
      <rPr>
        <sz val="10"/>
        <color theme="0"/>
        <rFont val="Arial"/>
        <family val="2"/>
      </rPr>
      <t xml:space="preserve">
(why the impact is happening and what the root causes are)</t>
    </r>
  </si>
  <si>
    <t>HIGH vulnerability</t>
  </si>
  <si>
    <t>MEDIUM vulnerability</t>
  </si>
  <si>
    <t>LOW vulnerability</t>
  </si>
  <si>
    <t>NO vulnerability</t>
  </si>
  <si>
    <t>---</t>
  </si>
  <si>
    <t>7. Capacity</t>
  </si>
  <si>
    <t>If needed, add a brief overall analysis of capacity below.</t>
  </si>
  <si>
    <r>
      <t>Capacities</t>
    </r>
    <r>
      <rPr>
        <sz val="10"/>
        <color theme="0"/>
        <rFont val="Arial"/>
        <family val="2"/>
      </rPr>
      <t xml:space="preserve"> (community, households, individuals)</t>
    </r>
  </si>
  <si>
    <t>HIGH capacity</t>
  </si>
  <si>
    <t>MEDIUM capacity</t>
  </si>
  <si>
    <t>LOW capacity</t>
  </si>
  <si>
    <t>NO capacity</t>
  </si>
  <si>
    <t>Capacity rating</t>
  </si>
  <si>
    <t>CAP value</t>
  </si>
  <si>
    <t>8. Risk</t>
  </si>
  <si>
    <t>VUL</t>
  </si>
  <si>
    <t>CAP</t>
  </si>
  <si>
    <t>Risk category</t>
  </si>
  <si>
    <t>Value</t>
  </si>
  <si>
    <t>Meaning</t>
  </si>
  <si>
    <t>[Enter text here, complete at the end]</t>
  </si>
  <si>
    <t>11. Plan of action</t>
  </si>
  <si>
    <t>List risk reduction activities as prioritised by the community (breakdown of schedule of implementation in attachment). See EVCA Guidance page 46.</t>
  </si>
  <si>
    <t>Prioritised acitivity/output</t>
  </si>
  <si>
    <t>Resources needed (inputs) and how to obtain them</t>
  </si>
  <si>
    <t>Technical support needed</t>
  </si>
  <si>
    <t>Timeframe</t>
  </si>
  <si>
    <t>Who will be responsible?</t>
  </si>
  <si>
    <t>Outcome</t>
  </si>
  <si>
    <t>Plan of action validation</t>
  </si>
  <si>
    <t>Community representative</t>
  </si>
  <si>
    <t>DDME</t>
  </si>
  <si>
    <t>Stakeholder representative</t>
  </si>
  <si>
    <t>Branch</t>
  </si>
  <si>
    <t>9. Consolidated risk information</t>
  </si>
  <si>
    <t>10. Risk analysis</t>
  </si>
  <si>
    <t xml:space="preserve">Summarize below the overall analysis. </t>
  </si>
  <si>
    <t>For each dimension identified as high (and potentially medium) risk, consolidate the related exposure, vulnerability and capacity details/information in the table below (i.e. copy/paste the exposure, vulnerability and capacity details/information for each high (and potentially medium) dimension from the tables above). See EVCA Guidance page 43.</t>
  </si>
  <si>
    <t>Hazard</t>
  </si>
  <si>
    <t>Vulnerability aspects</t>
  </si>
  <si>
    <t>Capacity aspects</t>
  </si>
  <si>
    <t>Summary of key risks</t>
  </si>
  <si>
    <t>Copy relevant text from section 5</t>
  </si>
  <si>
    <t>Copy relevant text from section 6</t>
  </si>
  <si>
    <t>Copy relevant text from section 7</t>
  </si>
  <si>
    <t>The EVCA is a participatory community risk assessment process developed for communities to become more resilient through the assessment and analysis of what puts them at-risk and the identification of solutions.</t>
  </si>
  <si>
    <t>66 years and older</t>
  </si>
  <si>
    <r>
      <t xml:space="preserve">Number of persons with a disability </t>
    </r>
    <r>
      <rPr>
        <sz val="10"/>
        <color theme="0"/>
        <rFont val="Arial"/>
        <family val="2"/>
      </rPr>
      <t xml:space="preserve">(estimate if data not available) </t>
    </r>
  </si>
  <si>
    <t>Mainly mountainous terrain</t>
  </si>
  <si>
    <t>[Optional, enter text]</t>
  </si>
  <si>
    <r>
      <rPr>
        <sz val="10"/>
        <color theme="0"/>
        <rFont val="Arial"/>
        <family val="2"/>
      </rPr>
      <t>Additional comments on</t>
    </r>
    <r>
      <rPr>
        <b/>
        <sz val="10"/>
        <color theme="0"/>
        <rFont val="Arial"/>
        <family val="2"/>
      </rPr>
      <t xml:space="preserve"> geophysical environment</t>
    </r>
  </si>
  <si>
    <r>
      <rPr>
        <sz val="10"/>
        <color theme="0"/>
        <rFont val="Arial"/>
        <family val="2"/>
      </rPr>
      <t>Additional comments on</t>
    </r>
    <r>
      <rPr>
        <b/>
        <sz val="10"/>
        <color theme="0"/>
        <rFont val="Arial"/>
        <family val="2"/>
      </rPr>
      <t xml:space="preserve"> type of context</t>
    </r>
  </si>
  <si>
    <r>
      <t xml:space="preserve">2d Livelihood activities         </t>
    </r>
    <r>
      <rPr>
        <sz val="10"/>
        <color theme="0"/>
        <rFont val="Arial"/>
        <family val="2"/>
      </rPr>
      <t>What are the two main livelihood activies in this community? (Select from list)</t>
    </r>
  </si>
  <si>
    <t>Add other livelihood activities here.</t>
  </si>
  <si>
    <r>
      <t>Describe the assessment process.</t>
    </r>
    <r>
      <rPr>
        <sz val="10"/>
        <color theme="0"/>
        <rFont val="Arial"/>
        <family val="2"/>
      </rPr>
      <t xml:space="preserve"> (Timeframe? People involved? Stakeholders involved? Secondary data and tools used?</t>
    </r>
  </si>
  <si>
    <t>Drop-down list 2d</t>
  </si>
  <si>
    <t>Crop and vegetable production</t>
  </si>
  <si>
    <t>Livestock production</t>
  </si>
  <si>
    <t>Fishing, fish farming, aqua product collection</t>
  </si>
  <si>
    <t>Manufacturing</t>
  </si>
  <si>
    <t>Services</t>
  </si>
  <si>
    <t>Trade</t>
  </si>
  <si>
    <t>[Enter text]</t>
  </si>
  <si>
    <t>How many priority hazards have you included above (minimum 1, maximum 4)?</t>
  </si>
  <si>
    <t>List who and what is located in high, medium and low exposure areas, including human, physical and natural assets. Determine if, overall, most of the ‘who and what’ are in the high, medium or low exposure areas and, on that basis, provide a score of high, moderate or low for each hazard.  See EVCA Guidance page 36.</t>
  </si>
  <si>
    <t xml:space="preserve">What makes the community, or particular groups within the community, vulnerable? Identify vulnerable groups in your community. 																			</t>
  </si>
  <si>
    <t>]</t>
  </si>
  <si>
    <t>What makes them vulnerable?                                                                                 List the particular vulnerabilities for each group.</t>
  </si>
  <si>
    <t>What strengths are available that can be mobilized and accessed to reduce the impact of a hazard?                                                                                  
List and describe the capacities (at community, household and individual level) that exist to deal with each prioritised hazard using the key resilience characteristics. See EVCA Guidance page 40.</t>
  </si>
  <si>
    <t>Very low</t>
  </si>
  <si>
    <t>Rather low</t>
  </si>
  <si>
    <t>Medium</t>
  </si>
  <si>
    <t>Rather high</t>
  </si>
  <si>
    <t>Very high</t>
  </si>
  <si>
    <t>Classification</t>
  </si>
  <si>
    <t>Colour code</t>
  </si>
  <si>
    <t>Low</t>
  </si>
  <si>
    <t>None</t>
  </si>
  <si>
    <t>High</t>
  </si>
  <si>
    <t>CAP-VUL</t>
  </si>
  <si>
    <t>High and medium exposed elements</t>
  </si>
  <si>
    <t>Drop-down</t>
  </si>
  <si>
    <t>Exposure rating</t>
  </si>
  <si>
    <t>0.00 - 0.20</t>
  </si>
  <si>
    <t>0.21 - 0.40</t>
  </si>
  <si>
    <t>0.41 - 0.60</t>
  </si>
  <si>
    <t>0.61 - 0.80</t>
  </si>
  <si>
    <t>0.81 - 1.00</t>
  </si>
  <si>
    <t>Exposure and vulnerability is roughly equal to capacity</t>
  </si>
  <si>
    <t>Exposure and vulnerability slightly exceeds capacity</t>
  </si>
  <si>
    <t>Exposure and vulnerability significantly exceed capacity</t>
  </si>
  <si>
    <t>Capacity slightly exceeds exposure and vulnerability</t>
  </si>
  <si>
    <t>Capacity significantly exceeds exposure and vulnerability</t>
  </si>
  <si>
    <t>VERY HIGH risk</t>
  </si>
  <si>
    <t>RATHER HIGH risk</t>
  </si>
  <si>
    <t>MEDIUM risk</t>
  </si>
  <si>
    <t>RATHER LOW risk</t>
  </si>
  <si>
    <t>VERY LOW risk</t>
  </si>
  <si>
    <t>12. Resilience</t>
  </si>
  <si>
    <t>Resilience category</t>
  </si>
  <si>
    <t>VERY LOW resilience</t>
  </si>
  <si>
    <t>Vulnerability significantly exceeds capacity</t>
  </si>
  <si>
    <t>RATHER LOW resilience</t>
  </si>
  <si>
    <t>MEDIUM resilience</t>
  </si>
  <si>
    <t>Vulnerability slightly exceeds capacity</t>
  </si>
  <si>
    <t>RATHER HIGH resilience</t>
  </si>
  <si>
    <t>Capacity and vulnerability are roughly equal to each other</t>
  </si>
  <si>
    <t>Capacity slightly exceeds vulnerability</t>
  </si>
  <si>
    <t>VERY HIGH resilience</t>
  </si>
  <si>
    <t>RESILIENCE</t>
  </si>
  <si>
    <t>Overall resilience</t>
  </si>
  <si>
    <r>
      <t xml:space="preserve">This template was prepared to document the main results of an enhanced Vulnerability and Capacity Assessment (eVCA). The main benefit over regular reports based on Microsoft Word is threefold. </t>
    </r>
    <r>
      <rPr>
        <b/>
        <i/>
        <sz val="12"/>
        <color theme="1"/>
        <rFont val="Arial"/>
        <family val="2"/>
      </rPr>
      <t>First</t>
    </r>
    <r>
      <rPr>
        <sz val="12"/>
        <color theme="1"/>
        <rFont val="Arial"/>
        <family val="2"/>
      </rPr>
      <t xml:space="preserve">, </t>
    </r>
    <r>
      <rPr>
        <b/>
        <sz val="12"/>
        <color theme="1"/>
        <rFont val="Arial"/>
        <family val="2"/>
      </rPr>
      <t>it automatically calculates risk</t>
    </r>
    <r>
      <rPr>
        <sz val="12"/>
        <color theme="1"/>
        <rFont val="Arial"/>
        <family val="2"/>
      </rPr>
      <t xml:space="preserve">, based on your assessments of exposure, vulnerabilities and capacities for up to four hazards. Detailed results are presented on sheet 8 (Risk), while the summary is visulaised in an eVCA spider diagram on sheet 1. </t>
    </r>
    <r>
      <rPr>
        <b/>
        <i/>
        <sz val="12"/>
        <color theme="1"/>
        <rFont val="Arial"/>
        <family val="2"/>
      </rPr>
      <t>Second</t>
    </r>
    <r>
      <rPr>
        <sz val="12"/>
        <color theme="1"/>
        <rFont val="Arial"/>
        <family val="2"/>
      </rPr>
      <t xml:space="preserve">, it also </t>
    </r>
    <r>
      <rPr>
        <b/>
        <sz val="12"/>
        <color theme="1"/>
        <rFont val="Arial"/>
        <family val="2"/>
      </rPr>
      <t>calculates the level of resilience</t>
    </r>
    <r>
      <rPr>
        <sz val="12"/>
        <color theme="1"/>
        <rFont val="Arial"/>
        <family val="2"/>
      </rPr>
      <t xml:space="preserve"> (see sheet 12 for detailed results and the summary chart on sheet 1). Thus, users who have already conducted an eVCA do not need to conduct a full measuremnt of resilience. </t>
    </r>
    <r>
      <rPr>
        <b/>
        <i/>
        <sz val="12"/>
        <color theme="1"/>
        <rFont val="Arial"/>
        <family val="2"/>
      </rPr>
      <t>Third</t>
    </r>
    <r>
      <rPr>
        <sz val="12"/>
        <color theme="1"/>
        <rFont val="Arial"/>
        <family val="2"/>
      </rPr>
      <t xml:space="preserve">, this file stands in context with the upcoming resilience dashboard, a website that is under development. </t>
    </r>
    <r>
      <rPr>
        <b/>
        <sz val="12"/>
        <color theme="1"/>
        <rFont val="Arial"/>
        <family val="2"/>
      </rPr>
      <t>All results entered here will be directly readable by the dashboard</t>
    </r>
    <r>
      <rPr>
        <sz val="12"/>
        <color theme="1"/>
        <rFont val="Arial"/>
        <family val="2"/>
      </rPr>
      <t>, and can be stored under your user account. You will be able to re-apply the basic measurement regularly, and thus be able to compare '</t>
    </r>
    <r>
      <rPr>
        <b/>
        <sz val="12"/>
        <color theme="1"/>
        <rFont val="Arial"/>
        <family val="2"/>
      </rPr>
      <t>baseline</t>
    </r>
    <r>
      <rPr>
        <sz val="12"/>
        <color theme="1"/>
        <rFont val="Arial"/>
        <family val="2"/>
      </rPr>
      <t>' eVCA results with those at the '</t>
    </r>
    <r>
      <rPr>
        <b/>
        <sz val="12"/>
        <color theme="1"/>
        <rFont val="Arial"/>
        <family val="2"/>
      </rPr>
      <t>endline</t>
    </r>
    <r>
      <rPr>
        <sz val="12"/>
        <color theme="1"/>
        <rFont val="Arial"/>
        <family val="2"/>
      </rPr>
      <t xml:space="preserve">' if you wish.  </t>
    </r>
  </si>
  <si>
    <t>About this template</t>
  </si>
  <si>
    <t>Notice on the method</t>
  </si>
  <si>
    <t>6-17 years</t>
  </si>
  <si>
    <r>
      <rPr>
        <b/>
        <sz val="12"/>
        <color rgb="FFFF0000"/>
        <rFont val="Arial"/>
        <family val="2"/>
      </rPr>
      <t xml:space="preserve">Use the eVCA manual for general guidance. </t>
    </r>
    <r>
      <rPr>
        <sz val="12"/>
        <color theme="1"/>
        <rFont val="Arial"/>
        <family val="2"/>
      </rPr>
      <t xml:space="preserve">                     Have this template ready when you conduct an eVCA. All information can be entered offline - later on (when the resilience dashboard is online), you can upload the completed file. </t>
    </r>
    <r>
      <rPr>
        <b/>
        <sz val="12"/>
        <color theme="1"/>
        <rFont val="Arial"/>
        <family val="2"/>
      </rPr>
      <t>Note that you can only enter into cells that have a red frame.</t>
    </r>
    <r>
      <rPr>
        <sz val="12"/>
        <color theme="1"/>
        <rFont val="Arial"/>
        <family val="2"/>
      </rPr>
      <t xml:space="preserve"> As the file contains a lot of formulas, it is password-protected - this is in order to avoid accidental damage to those formulas. If you need to unlock the file (e.g. to translate the text), go to TOOLS --&gt; PROTECTION --&gt; UNPROTECT SHEET --&gt; ENTER PASSWORD: eVCA. Please do not change the structure (i.e. adding or deleting any cells). </t>
    </r>
    <r>
      <rPr>
        <b/>
        <sz val="12"/>
        <color theme="1"/>
        <rFont val="Arial"/>
        <family val="2"/>
      </rPr>
      <t>You should also note that some cells contain drop-down lists</t>
    </r>
    <r>
      <rPr>
        <sz val="12"/>
        <color theme="1"/>
        <rFont val="Arial"/>
        <family val="2"/>
      </rPr>
      <t xml:space="preserve">, from which you can make a selection. If you have any </t>
    </r>
    <r>
      <rPr>
        <b/>
        <sz val="12"/>
        <color theme="1"/>
        <rFont val="Arial"/>
        <family val="2"/>
      </rPr>
      <t>questions</t>
    </r>
    <r>
      <rPr>
        <sz val="12"/>
        <color theme="1"/>
        <rFont val="Arial"/>
        <family val="2"/>
      </rPr>
      <t xml:space="preserve">, please contact Stephanie Julmy at stephanie.julmy@ifrc.org.  </t>
    </r>
  </si>
  <si>
    <t>Capacity significantly exceeds vulnerability</t>
  </si>
  <si>
    <t>Conversion table</t>
  </si>
  <si>
    <t>RES</t>
  </si>
  <si>
    <t>RISK Values</t>
  </si>
  <si>
    <t>RESILIENCE values</t>
  </si>
  <si>
    <t>Resilience Star</t>
  </si>
  <si>
    <t>Risk pattern</t>
  </si>
  <si>
    <t>The tables below provide a summary of the scores you provided in the previous sheets. On that basis, the overall resilience scores have been calculated. The overall resilience scores are listed at the bottom and visualised in sheet 1. Summary.</t>
  </si>
  <si>
    <r>
      <rPr>
        <b/>
        <sz val="12"/>
        <color theme="0"/>
        <rFont val="Arial"/>
        <family val="2"/>
      </rPr>
      <t xml:space="preserve">Key values </t>
    </r>
    <r>
      <rPr>
        <sz val="12"/>
        <color theme="0"/>
        <rFont val="Arial"/>
        <family val="2"/>
      </rPr>
      <t>(not printed). See sheet 8 for risks and sheet 12 for resilience.</t>
    </r>
  </si>
  <si>
    <t>Matrix of permutations</t>
  </si>
  <si>
    <t>The tables below provide a summary of the scores you provided in the previous sheets. On that basis, the risk scores have been calculated and are displayed on the right. For aggregate risk, see the bottom of this table.</t>
  </si>
  <si>
    <t>Aggregate risk (all hazards combined)</t>
  </si>
  <si>
    <t xml:space="preserve">Matrix of score permutations	
	</t>
  </si>
  <si>
    <t>EXP.all</t>
  </si>
  <si>
    <t>4. STR</t>
  </si>
  <si>
    <t>3. WAT</t>
  </si>
  <si>
    <t>2. HEA</t>
  </si>
  <si>
    <t>5. FNU</t>
  </si>
  <si>
    <t>6. SOC</t>
  </si>
  <si>
    <t>7. INC</t>
  </si>
  <si>
    <t>8. ECO</t>
  </si>
  <si>
    <t>9. INF</t>
  </si>
  <si>
    <t>10. NRM</t>
  </si>
  <si>
    <t>11. CON</t>
  </si>
  <si>
    <t xml:space="preserve">1. DRM </t>
  </si>
  <si>
    <t>1. DRM</t>
  </si>
  <si>
    <t>min</t>
  </si>
  <si>
    <t>max</t>
  </si>
  <si>
    <r>
      <rPr>
        <sz val="9"/>
        <color theme="1"/>
        <rFont val="Arial"/>
        <family val="2"/>
      </rPr>
      <t>Value B: Converted to</t>
    </r>
    <r>
      <rPr>
        <b/>
        <sz val="9"/>
        <color theme="1"/>
        <rFont val="Arial"/>
        <family val="2"/>
      </rPr>
      <t xml:space="preserve"> Resilience Score </t>
    </r>
    <r>
      <rPr>
        <sz val="9"/>
        <color theme="1"/>
        <rFont val="Arial"/>
        <family val="2"/>
      </rPr>
      <t>(range 0.00 to 1.00)</t>
    </r>
  </si>
  <si>
    <r>
      <rPr>
        <sz val="9"/>
        <color theme="1"/>
        <rFont val="Arial"/>
        <family val="2"/>
      </rPr>
      <t xml:space="preserve">Value A:  </t>
    </r>
    <r>
      <rPr>
        <b/>
        <sz val="9"/>
        <color theme="1"/>
        <rFont val="Arial"/>
        <family val="2"/>
      </rPr>
      <t xml:space="preserve">      CAP-VUL </t>
    </r>
    <r>
      <rPr>
        <sz val="9"/>
        <color theme="1"/>
        <rFont val="Arial"/>
        <family val="2"/>
      </rPr>
      <t>(range -1.00 to.   +1.00)</t>
    </r>
  </si>
  <si>
    <r>
      <t xml:space="preserve">RESILIENCE </t>
    </r>
    <r>
      <rPr>
        <sz val="10"/>
        <color theme="0"/>
        <rFont val="Arial"/>
        <family val="2"/>
      </rPr>
      <t>(0.00 to 1.00)</t>
    </r>
  </si>
  <si>
    <t>Complete conversion table</t>
  </si>
  <si>
    <r>
      <t xml:space="preserve">To calculate the resilience score, the following approach is used: </t>
    </r>
    <r>
      <rPr>
        <b/>
        <sz val="9.5"/>
        <color theme="1"/>
        <rFont val="Arial"/>
        <family val="2"/>
      </rPr>
      <t>First</t>
    </r>
    <r>
      <rPr>
        <sz val="9.5"/>
        <color theme="1"/>
        <rFont val="Arial"/>
        <family val="2"/>
      </rPr>
      <t xml:space="preserve">, the Vulnerability score (VUL) is subtracted from the Capacity score (CAP), leading to a value CAP-VUL that ranges from -1.00 (lowest) to +1.00 (highest). </t>
    </r>
    <r>
      <rPr>
        <b/>
        <sz val="9.5"/>
        <color theme="1"/>
        <rFont val="Arial"/>
        <family val="2"/>
      </rPr>
      <t>Second</t>
    </r>
    <r>
      <rPr>
        <sz val="9.5"/>
        <color theme="1"/>
        <rFont val="Arial"/>
        <family val="2"/>
      </rPr>
      <t>, each CAP-VUL value is converted to a resilience score (min 0.00, max 1.00), each of which belongs to a resilience class (see below).</t>
    </r>
  </si>
  <si>
    <r>
      <t xml:space="preserve">RISK SCORE </t>
    </r>
    <r>
      <rPr>
        <sz val="10"/>
        <color theme="0"/>
        <rFont val="Arial"/>
        <family val="2"/>
      </rPr>
      <t>(0.00 to 1.00)</t>
    </r>
  </si>
  <si>
    <r>
      <t xml:space="preserve">COMPOSITE B           </t>
    </r>
    <r>
      <rPr>
        <sz val="10"/>
        <color theme="0"/>
        <rFont val="Arial"/>
        <family val="2"/>
      </rPr>
      <t>(0.00 to 1.00)</t>
    </r>
  </si>
  <si>
    <r>
      <t xml:space="preserve">COMPOSITE A           </t>
    </r>
    <r>
      <rPr>
        <sz val="10"/>
        <color theme="0"/>
        <rFont val="Arial"/>
        <family val="2"/>
      </rPr>
      <t>(-1.00 to +1.00)</t>
    </r>
  </si>
  <si>
    <t>COMPOSITE B</t>
  </si>
  <si>
    <t>COMPOSITE A</t>
  </si>
  <si>
    <t>MEDIUM                   risk</t>
  </si>
  <si>
    <t xml:space="preserve"> RATHER LOW        risk</t>
  </si>
  <si>
    <t xml:space="preserve"> VERY LOW              risk</t>
  </si>
  <si>
    <t>RATHER HIGH          risk</t>
  </si>
  <si>
    <r>
      <t xml:space="preserve">Composite A           </t>
    </r>
    <r>
      <rPr>
        <sz val="10"/>
        <color theme="1"/>
        <rFont val="Arial"/>
        <family val="2"/>
      </rPr>
      <t>(Min to Max)</t>
    </r>
  </si>
  <si>
    <r>
      <t xml:space="preserve">Composite B           </t>
    </r>
    <r>
      <rPr>
        <sz val="10"/>
        <color theme="1"/>
        <rFont val="Arial"/>
        <family val="2"/>
      </rPr>
      <t>(Min to Max)</t>
    </r>
  </si>
  <si>
    <t>Composite B</t>
  </si>
  <si>
    <t>This part is  not printed by default.</t>
  </si>
  <si>
    <r>
      <t xml:space="preserve">EXPHZ1           </t>
    </r>
    <r>
      <rPr>
        <sz val="10"/>
        <color theme="0"/>
        <rFont val="Arial"/>
        <family val="2"/>
      </rPr>
      <t>(0.00 to 1.00)</t>
    </r>
  </si>
  <si>
    <r>
      <t xml:space="preserve">VUL               </t>
    </r>
    <r>
      <rPr>
        <sz val="10"/>
        <color theme="0"/>
        <rFont val="Arial"/>
        <family val="2"/>
      </rPr>
      <t xml:space="preserve"> (0.00 to 1.00)</t>
    </r>
  </si>
  <si>
    <r>
      <t xml:space="preserve">CAP               </t>
    </r>
    <r>
      <rPr>
        <sz val="10"/>
        <color theme="0"/>
        <rFont val="Arial"/>
        <family val="2"/>
      </rPr>
      <t xml:space="preserve"> (0.00 to 1.00)</t>
    </r>
  </si>
  <si>
    <t>Composite A</t>
  </si>
  <si>
    <r>
      <t xml:space="preserve">RISK SCORE </t>
    </r>
    <r>
      <rPr>
        <sz val="10"/>
        <color theme="0"/>
        <rFont val="Arial"/>
        <family val="2"/>
      </rPr>
      <t>(0.00 to 1.00)</t>
    </r>
    <r>
      <rPr>
        <b/>
        <sz val="10"/>
        <color theme="0"/>
        <rFont val="Arial"/>
        <family val="2"/>
      </rPr>
      <t xml:space="preserve">   (2 * Comp B + EXP) / 3</t>
    </r>
  </si>
  <si>
    <r>
      <t xml:space="preserve">To calculate the risk score, the following approach is used: </t>
    </r>
    <r>
      <rPr>
        <b/>
        <sz val="10"/>
        <color theme="1"/>
        <rFont val="Arial"/>
        <family val="2"/>
      </rPr>
      <t>First</t>
    </r>
    <r>
      <rPr>
        <sz val="10"/>
        <color theme="1"/>
        <rFont val="Arial"/>
        <family val="2"/>
      </rPr>
      <t xml:space="preserve">, the Vulnerability score (VUL) is subtracted from the `Capacity score (CAP), leading to a composite A value CAP-VUL that ranges from -1.00 (lowest) to +1.00 (highest). </t>
    </r>
    <r>
      <rPr>
        <b/>
        <sz val="10"/>
        <color theme="1"/>
        <rFont val="Arial"/>
        <family val="2"/>
      </rPr>
      <t>Second</t>
    </r>
    <r>
      <rPr>
        <sz val="10"/>
        <color theme="1"/>
        <rFont val="Arial"/>
        <family val="2"/>
      </rPr>
      <t xml:space="preserve">, each </t>
    </r>
    <r>
      <rPr>
        <b/>
        <sz val="10"/>
        <color theme="1"/>
        <rFont val="Arial"/>
        <family val="2"/>
      </rPr>
      <t>composite value A</t>
    </r>
    <r>
      <rPr>
        <sz val="10"/>
        <color theme="1"/>
        <rFont val="Arial"/>
        <family val="2"/>
      </rPr>
      <t xml:space="preserve"> is converted to a </t>
    </r>
    <r>
      <rPr>
        <b/>
        <sz val="10"/>
        <color theme="1"/>
        <rFont val="Arial"/>
        <family val="2"/>
      </rPr>
      <t>composite value B</t>
    </r>
    <r>
      <rPr>
        <sz val="10"/>
        <color theme="1"/>
        <rFont val="Arial"/>
        <family val="2"/>
      </rPr>
      <t xml:space="preserve">  (min 0.00, max 1.00). </t>
    </r>
    <r>
      <rPr>
        <b/>
        <sz val="10"/>
        <color theme="1"/>
        <rFont val="Arial"/>
        <family val="2"/>
      </rPr>
      <t>The risk score is:  (EXP + 2 * CompB)/3.</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</si>
</sst>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2"/>
      <color theme="1"/>
      <name val="Calibri"/>
      <family val="2"/>
      <scheme val="minor"/>
    </font>
    <font>
      <b/>
      <sz val="20"/>
      <color theme="0"/>
      <name val="Arial"/>
      <family val="2"/>
    </font>
    <font>
      <sz val="20"/>
      <color theme="0"/>
      <name val="Arial"/>
      <family val="2"/>
    </font>
    <font>
      <sz val="10"/>
      <color theme="0"/>
      <name val="Arial"/>
      <family val="2"/>
    </font>
    <font>
      <sz val="16"/>
      <color theme="0"/>
      <name val="Arial"/>
      <family val="2"/>
    </font>
    <font>
      <sz val="10"/>
      <color theme="1"/>
      <name val="Arial"/>
      <family val="2"/>
    </font>
    <font>
      <b/>
      <sz val="18"/>
      <color theme="1"/>
      <name val="Arial"/>
      <family val="2"/>
    </font>
    <font>
      <b/>
      <sz val="10"/>
      <color theme="1"/>
      <name val="Arial"/>
      <family val="2"/>
    </font>
    <font>
      <b/>
      <sz val="10"/>
      <color theme="0"/>
      <name val="Arial"/>
      <family val="2"/>
    </font>
    <font>
      <b/>
      <sz val="18"/>
      <color theme="0"/>
      <name val="Arial"/>
      <family val="2"/>
    </font>
    <font>
      <i/>
      <sz val="10"/>
      <color theme="1"/>
      <name val="Arial"/>
      <family val="2"/>
    </font>
    <font>
      <b/>
      <i/>
      <sz val="10"/>
      <color theme="1"/>
      <name val="Arial"/>
      <family val="2"/>
    </font>
    <font>
      <i/>
      <sz val="9"/>
      <color theme="1"/>
      <name val="Arial"/>
      <family val="2"/>
    </font>
    <font>
      <b/>
      <i/>
      <sz val="9"/>
      <color theme="1"/>
      <name val="Arial"/>
      <family val="2"/>
    </font>
    <font>
      <sz val="8"/>
      <color theme="1"/>
      <name val="Arial"/>
      <family val="2"/>
    </font>
    <font>
      <sz val="8"/>
      <color theme="0"/>
      <name val="Arial"/>
      <family val="2"/>
    </font>
    <font>
      <b/>
      <sz val="12"/>
      <color theme="0"/>
      <name val="Arial"/>
      <family val="2"/>
    </font>
    <font>
      <b/>
      <sz val="12"/>
      <color theme="1"/>
      <name val="Arial"/>
      <family val="2"/>
    </font>
    <font>
      <b/>
      <sz val="10"/>
      <color rgb="FF000000"/>
      <name val="Arial"/>
      <family val="2"/>
    </font>
    <font>
      <b/>
      <sz val="14"/>
      <color theme="0"/>
      <name val="Arial"/>
      <family val="2"/>
    </font>
    <font>
      <b/>
      <sz val="14"/>
      <color theme="1"/>
      <name val="Arial"/>
      <family val="2"/>
    </font>
    <font>
      <b/>
      <sz val="10"/>
      <color rgb="FFFFFFFF"/>
      <name val="Arial"/>
      <family val="2"/>
    </font>
    <font>
      <b/>
      <sz val="8"/>
      <color theme="1"/>
      <name val="Arial"/>
      <family val="2"/>
    </font>
    <font>
      <sz val="12"/>
      <color theme="1"/>
      <name val="Arial"/>
      <family val="2"/>
    </font>
    <font>
      <b/>
      <i/>
      <sz val="12"/>
      <color theme="1"/>
      <name val="Arial"/>
      <family val="2"/>
    </font>
    <font>
      <b/>
      <sz val="12"/>
      <color rgb="FFFF0000"/>
      <name val="Arial"/>
      <family val="2"/>
    </font>
    <font>
      <sz val="12"/>
      <color theme="0"/>
      <name val="Arial"/>
      <family val="2"/>
    </font>
    <font>
      <b/>
      <sz val="10"/>
      <color rgb="FFA3233B"/>
      <name val="Arial"/>
      <family val="2"/>
    </font>
    <font>
      <b/>
      <sz val="10"/>
      <color rgb="FFDC2C36"/>
      <name val="Arial"/>
      <family val="2"/>
    </font>
    <font>
      <b/>
      <sz val="10"/>
      <color theme="5"/>
      <name val="Arial"/>
      <family val="2"/>
    </font>
    <font>
      <b/>
      <sz val="10"/>
      <color rgb="FF75AD49"/>
      <name val="Arial"/>
      <family val="2"/>
    </font>
    <font>
      <b/>
      <sz val="10"/>
      <color rgb="FF3F8100"/>
      <name val="Arial"/>
      <family val="2"/>
    </font>
    <font>
      <b/>
      <sz val="10"/>
      <color theme="7" tint="-0.249977111117893"/>
      <name val="Arial"/>
      <family val="2"/>
    </font>
    <font>
      <b/>
      <sz val="10"/>
      <color rgb="FFC00000"/>
      <name val="Arial"/>
      <family val="2"/>
    </font>
    <font>
      <b/>
      <sz val="10"/>
      <color rgb="FFF76D2E"/>
      <name val="Arial"/>
      <family val="2"/>
    </font>
    <font>
      <b/>
      <sz val="10"/>
      <color rgb="FFEDA021"/>
      <name val="Arial"/>
      <family val="2"/>
    </font>
    <font>
      <b/>
      <sz val="10"/>
      <color rgb="FFAEC44A"/>
      <name val="Arial"/>
      <family val="2"/>
    </font>
    <font>
      <b/>
      <sz val="10"/>
      <color rgb="FF008372"/>
      <name val="Arial"/>
      <family val="2"/>
    </font>
    <font>
      <b/>
      <sz val="9"/>
      <color theme="1"/>
      <name val="Arial"/>
      <family val="2"/>
    </font>
    <font>
      <sz val="9"/>
      <color theme="1"/>
      <name val="Arial"/>
      <family val="2"/>
    </font>
    <font>
      <sz val="9.5"/>
      <color theme="1"/>
      <name val="Arial"/>
      <family val="2"/>
    </font>
    <font>
      <b/>
      <sz val="9.5"/>
      <color theme="1"/>
      <name val="Arial"/>
      <family val="2"/>
    </font>
  </fonts>
  <fills count="33">
    <fill>
      <patternFill patternType="none"/>
    </fill>
    <fill>
      <patternFill patternType="gray125"/>
    </fill>
    <fill>
      <patternFill patternType="solid">
        <fgColor rgb="FFF7323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7E79"/>
        <bgColor indexed="64"/>
      </patternFill>
    </fill>
    <fill>
      <patternFill patternType="solid">
        <fgColor rgb="FF7A9090"/>
        <bgColor indexed="64"/>
      </patternFill>
    </fill>
    <fill>
      <patternFill patternType="solid">
        <fgColor theme="5"/>
        <bgColor indexed="64"/>
      </patternFill>
    </fill>
    <fill>
      <patternFill patternType="solid">
        <fgColor rgb="FFD6A10E"/>
        <bgColor indexed="64"/>
      </patternFill>
    </fill>
    <fill>
      <patternFill patternType="solid">
        <fgColor theme="3"/>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0" tint="-0.14999847407452621"/>
        <bgColor rgb="FF000000"/>
      </patternFill>
    </fill>
    <fill>
      <patternFill patternType="solid">
        <fgColor theme="0" tint="-0.34998626667073579"/>
        <bgColor indexed="64"/>
      </patternFill>
    </fill>
    <fill>
      <patternFill patternType="solid">
        <fgColor theme="0" tint="-4.9989318521683403E-2"/>
        <bgColor rgb="FF000000"/>
      </patternFill>
    </fill>
    <fill>
      <patternFill patternType="solid">
        <fgColor rgb="FFA6A6A6"/>
        <bgColor rgb="FF000000"/>
      </patternFill>
    </fill>
    <fill>
      <patternFill patternType="solid">
        <fgColor theme="3" tint="0.39997558519241921"/>
        <bgColor indexed="64"/>
      </patternFill>
    </fill>
    <fill>
      <patternFill patternType="solid">
        <fgColor theme="9"/>
        <bgColor indexed="64"/>
      </patternFill>
    </fill>
    <fill>
      <patternFill patternType="solid">
        <fgColor rgb="FF92D050"/>
        <bgColor indexed="64"/>
      </patternFill>
    </fill>
    <fill>
      <patternFill patternType="solid">
        <fgColor rgb="FF008372"/>
        <bgColor indexed="64"/>
      </patternFill>
    </fill>
    <fill>
      <patternFill patternType="solid">
        <fgColor rgb="FFAEC44A"/>
        <bgColor indexed="64"/>
      </patternFill>
    </fill>
    <fill>
      <patternFill patternType="solid">
        <fgColor rgb="FFF76D2E"/>
        <bgColor indexed="64"/>
      </patternFill>
    </fill>
    <fill>
      <patternFill patternType="solid">
        <fgColor rgb="FFEDA021"/>
        <bgColor indexed="64"/>
      </patternFill>
    </fill>
    <fill>
      <patternFill patternType="solid">
        <fgColor theme="7"/>
        <bgColor indexed="64"/>
      </patternFill>
    </fill>
    <fill>
      <patternFill patternType="solid">
        <fgColor rgb="FFA3233B"/>
        <bgColor indexed="64"/>
      </patternFill>
    </fill>
    <fill>
      <patternFill patternType="solid">
        <fgColor rgb="FFDC2C36"/>
        <bgColor indexed="64"/>
      </patternFill>
    </fill>
    <fill>
      <patternFill patternType="solid">
        <fgColor rgb="FF3F8100"/>
        <bgColor indexed="64"/>
      </patternFill>
    </fill>
    <fill>
      <patternFill patternType="solid">
        <fgColor rgb="FF75AD49"/>
        <bgColor indexed="64"/>
      </patternFill>
    </fill>
    <fill>
      <patternFill patternType="solid">
        <fgColor theme="3" tint="0.79998168889431442"/>
        <bgColor indexed="64"/>
      </patternFill>
    </fill>
    <fill>
      <patternFill patternType="solid">
        <fgColor theme="7" tint="-0.249977111117893"/>
        <bgColor indexed="64"/>
      </patternFill>
    </fill>
  </fills>
  <borders count="81">
    <border>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style="thin">
        <color theme="0"/>
      </top>
      <bottom/>
      <diagonal/>
    </border>
    <border>
      <left/>
      <right/>
      <top/>
      <bottom style="thin">
        <color theme="0"/>
      </bottom>
      <diagonal/>
    </border>
    <border>
      <left style="thin">
        <color theme="0"/>
      </left>
      <right/>
      <top style="thin">
        <color theme="0"/>
      </top>
      <bottom style="medium">
        <color rgb="FFC00000"/>
      </bottom>
      <diagonal/>
    </border>
    <border>
      <left/>
      <right/>
      <top style="thin">
        <color theme="0"/>
      </top>
      <bottom style="medium">
        <color rgb="FFC00000"/>
      </bottom>
      <diagonal/>
    </border>
    <border>
      <left/>
      <right style="thin">
        <color theme="0"/>
      </right>
      <top style="thin">
        <color theme="0"/>
      </top>
      <bottom style="medium">
        <color rgb="FFC00000"/>
      </bottom>
      <diagonal/>
    </border>
    <border>
      <left/>
      <right style="thin">
        <color theme="0"/>
      </right>
      <top style="thin">
        <color theme="0"/>
      </top>
      <bottom/>
      <diagonal/>
    </border>
    <border>
      <left style="thin">
        <color rgb="FFC00000"/>
      </left>
      <right style="thin">
        <color rgb="FFC00000"/>
      </right>
      <top style="thin">
        <color rgb="FFC00000"/>
      </top>
      <bottom style="thin">
        <color rgb="FFC00000"/>
      </bottom>
      <diagonal/>
    </border>
    <border>
      <left style="thin">
        <color theme="0"/>
      </left>
      <right/>
      <top/>
      <bottom/>
      <diagonal/>
    </border>
    <border>
      <left/>
      <right style="thin">
        <color theme="0"/>
      </right>
      <top/>
      <bottom/>
      <diagonal/>
    </border>
    <border>
      <left style="thin">
        <color rgb="FFC00000"/>
      </left>
      <right style="thin">
        <color theme="0"/>
      </right>
      <top style="thin">
        <color rgb="FFC00000"/>
      </top>
      <bottom style="thin">
        <color rgb="FFC00000"/>
      </bottom>
      <diagonal/>
    </border>
    <border>
      <left style="thin">
        <color theme="0"/>
      </left>
      <right style="thin">
        <color theme="0"/>
      </right>
      <top style="thin">
        <color rgb="FFC00000"/>
      </top>
      <bottom style="thin">
        <color rgb="FFC00000"/>
      </bottom>
      <diagonal/>
    </border>
    <border>
      <left style="thin">
        <color theme="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theme="0"/>
      </left>
      <right style="thin">
        <color theme="0"/>
      </right>
      <top/>
      <bottom/>
      <diagonal/>
    </border>
    <border>
      <left style="thin">
        <color theme="3"/>
      </left>
      <right style="thin">
        <color theme="0"/>
      </right>
      <top style="thin">
        <color theme="0"/>
      </top>
      <bottom style="thin">
        <color theme="0"/>
      </bottom>
      <diagonal/>
    </border>
    <border>
      <left style="thin">
        <color theme="3"/>
      </left>
      <right style="thin">
        <color theme="0"/>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3"/>
      </right>
      <top style="thin">
        <color theme="0"/>
      </top>
      <bottom style="thin">
        <color theme="3"/>
      </bottom>
      <diagonal/>
    </border>
    <border>
      <left style="thin">
        <color theme="0"/>
      </left>
      <right style="thin">
        <color theme="3"/>
      </right>
      <top style="thin">
        <color theme="0"/>
      </top>
      <bottom style="thin">
        <color theme="0"/>
      </bottom>
      <diagonal/>
    </border>
    <border>
      <left style="thin">
        <color theme="3"/>
      </left>
      <right style="thin">
        <color theme="0"/>
      </right>
      <top style="thin">
        <color theme="3"/>
      </top>
      <bottom style="thin">
        <color theme="0"/>
      </bottom>
      <diagonal/>
    </border>
    <border>
      <left style="thin">
        <color theme="0"/>
      </left>
      <right style="thin">
        <color theme="0"/>
      </right>
      <top style="thin">
        <color theme="3"/>
      </top>
      <bottom style="thin">
        <color theme="0"/>
      </bottom>
      <diagonal/>
    </border>
    <border>
      <left style="thin">
        <color theme="0"/>
      </left>
      <right style="thin">
        <color theme="3"/>
      </right>
      <top style="thin">
        <color theme="3"/>
      </top>
      <bottom style="thin">
        <color theme="0"/>
      </bottom>
      <diagonal/>
    </border>
    <border>
      <left style="thin">
        <color theme="3"/>
      </left>
      <right style="thin">
        <color theme="0"/>
      </right>
      <top/>
      <bottom style="thin">
        <color theme="0"/>
      </bottom>
      <diagonal/>
    </border>
    <border>
      <left style="thin">
        <color theme="0"/>
      </left>
      <right style="thin">
        <color theme="3"/>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0"/>
      </left>
      <right style="thin">
        <color theme="0"/>
      </right>
      <top/>
      <bottom style="thin">
        <color theme="3"/>
      </bottom>
      <diagonal/>
    </border>
    <border>
      <left/>
      <right style="thin">
        <color theme="0"/>
      </right>
      <top/>
      <bottom style="thin">
        <color theme="0"/>
      </bottom>
      <diagonal/>
    </border>
    <border>
      <left style="thin">
        <color theme="3"/>
      </left>
      <right style="thin">
        <color theme="0"/>
      </right>
      <top/>
      <bottom style="thin">
        <color theme="3"/>
      </bottom>
      <diagonal/>
    </border>
    <border>
      <left style="thin">
        <color theme="0"/>
      </left>
      <right style="thin">
        <color theme="3"/>
      </right>
      <top/>
      <bottom style="thin">
        <color theme="3"/>
      </bottom>
      <diagonal/>
    </border>
    <border>
      <left style="thin">
        <color theme="0"/>
      </left>
      <right style="thin">
        <color theme="0"/>
      </right>
      <top style="thin">
        <color theme="3"/>
      </top>
      <bottom/>
      <diagonal/>
    </border>
    <border>
      <left style="thin">
        <color theme="0"/>
      </left>
      <right style="thin">
        <color theme="3"/>
      </right>
      <top style="thin">
        <color theme="3"/>
      </top>
      <bottom/>
      <diagonal/>
    </border>
    <border>
      <left/>
      <right style="thin">
        <color theme="3"/>
      </right>
      <top/>
      <bottom style="thin">
        <color theme="0"/>
      </bottom>
      <diagonal/>
    </border>
    <border>
      <left style="thin">
        <color theme="3"/>
      </left>
      <right style="thin">
        <color theme="3"/>
      </right>
      <top style="thin">
        <color theme="0"/>
      </top>
      <bottom style="thin">
        <color theme="0"/>
      </bottom>
      <diagonal/>
    </border>
    <border>
      <left style="thin">
        <color theme="3"/>
      </left>
      <right/>
      <top/>
      <bottom style="thin">
        <color theme="0"/>
      </bottom>
      <diagonal/>
    </border>
    <border>
      <left style="thin">
        <color theme="3"/>
      </left>
      <right style="thin">
        <color theme="3"/>
      </right>
      <top style="thin">
        <color theme="0"/>
      </top>
      <bottom style="thin">
        <color theme="3"/>
      </bottom>
      <diagonal/>
    </border>
    <border>
      <left style="thin">
        <color theme="3"/>
      </left>
      <right style="thin">
        <color theme="3"/>
      </right>
      <top style="thin">
        <color theme="3"/>
      </top>
      <bottom style="thin">
        <color theme="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theme="0"/>
      </left>
      <right style="thin">
        <color theme="3"/>
      </right>
      <top/>
      <bottom/>
      <diagonal/>
    </border>
    <border>
      <left style="thin">
        <color theme="3"/>
      </left>
      <right/>
      <top/>
      <bottom/>
      <diagonal/>
    </border>
    <border>
      <left/>
      <right style="thin">
        <color theme="3"/>
      </right>
      <top/>
      <bottom/>
      <diagonal/>
    </border>
    <border>
      <left/>
      <right/>
      <top/>
      <bottom style="thin">
        <color theme="3"/>
      </bottom>
      <diagonal/>
    </border>
    <border>
      <left/>
      <right style="thin">
        <color theme="0"/>
      </right>
      <top style="thin">
        <color theme="0"/>
      </top>
      <bottom style="thin">
        <color theme="3"/>
      </bottom>
      <diagonal/>
    </border>
    <border>
      <left/>
      <right style="thin">
        <color theme="0"/>
      </right>
      <top style="thin">
        <color theme="3"/>
      </top>
      <bottom style="thin">
        <color theme="0"/>
      </bottom>
      <diagonal/>
    </border>
    <border>
      <left style="thin">
        <color theme="3"/>
      </left>
      <right style="thin">
        <color theme="0"/>
      </right>
      <top style="thin">
        <color theme="3"/>
      </top>
      <bottom/>
      <diagonal/>
    </border>
    <border>
      <left style="thin">
        <color theme="3"/>
      </left>
      <right style="thin">
        <color theme="0"/>
      </right>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style="thin">
        <color theme="3"/>
      </top>
      <bottom style="thin">
        <color theme="0"/>
      </bottom>
      <diagonal/>
    </border>
    <border>
      <left/>
      <right style="thin">
        <color theme="3"/>
      </right>
      <top style="thin">
        <color theme="3"/>
      </top>
      <bottom style="thin">
        <color theme="0"/>
      </bottom>
      <diagonal/>
    </border>
  </borders>
  <cellStyleXfs count="1">
    <xf numFmtId="0" fontId="0" fillId="0" borderId="0"/>
  </cellStyleXfs>
  <cellXfs count="636">
    <xf numFmtId="0" fontId="0" fillId="0" borderId="0" xfId="0"/>
    <xf numFmtId="0" fontId="1" fillId="0" borderId="0" xfId="0" applyFont="1"/>
    <xf numFmtId="0" fontId="4" fillId="4" borderId="0" xfId="0" applyFont="1" applyFill="1" applyAlignment="1">
      <alignment vertical="top" wrapText="1"/>
    </xf>
    <xf numFmtId="0" fontId="5" fillId="4" borderId="0" xfId="0" applyFont="1" applyFill="1"/>
    <xf numFmtId="0" fontId="5" fillId="0" borderId="0" xfId="0" applyFont="1"/>
    <xf numFmtId="0" fontId="6" fillId="5" borderId="1" xfId="0" applyFont="1" applyFill="1" applyBorder="1" applyAlignment="1" applyProtection="1">
      <alignment vertical="center"/>
      <protection locked="0"/>
    </xf>
    <xf numFmtId="0" fontId="5" fillId="5" borderId="1" xfId="0" applyFont="1" applyFill="1" applyBorder="1" applyAlignment="1" applyProtection="1">
      <alignment vertical="center"/>
      <protection locked="0"/>
    </xf>
    <xf numFmtId="0" fontId="7" fillId="4" borderId="0" xfId="0" applyFont="1" applyFill="1" applyAlignment="1">
      <alignment horizontal="right" vertical="center"/>
    </xf>
    <xf numFmtId="0" fontId="7" fillId="5" borderId="1" xfId="0" applyFont="1" applyFill="1" applyBorder="1" applyAlignment="1" applyProtection="1">
      <alignment vertical="center"/>
      <protection locked="0"/>
    </xf>
    <xf numFmtId="0" fontId="5" fillId="4" borderId="0" xfId="0" applyFont="1" applyFill="1" applyProtection="1">
      <protection locked="0"/>
    </xf>
    <xf numFmtId="0" fontId="7" fillId="4" borderId="0" xfId="0" applyFont="1" applyFill="1" applyAlignment="1">
      <alignment horizontal="right"/>
    </xf>
    <xf numFmtId="0" fontId="8" fillId="0" borderId="0" xfId="0" applyFont="1" applyAlignment="1">
      <alignment vertical="center"/>
    </xf>
    <xf numFmtId="0" fontId="7" fillId="0" borderId="0" xfId="0" applyFont="1" applyAlignment="1">
      <alignment vertical="center"/>
    </xf>
    <xf numFmtId="0" fontId="5" fillId="0" borderId="0" xfId="0" applyFont="1" applyProtection="1">
      <protection locked="0"/>
    </xf>
    <xf numFmtId="0" fontId="7" fillId="0" borderId="0" xfId="0" applyFont="1" applyAlignment="1">
      <alignment horizontal="left" vertical="center"/>
    </xf>
    <xf numFmtId="0" fontId="7" fillId="0" borderId="0" xfId="0" applyFont="1" applyAlignment="1">
      <alignment vertical="top"/>
    </xf>
    <xf numFmtId="0" fontId="7" fillId="6" borderId="0" xfId="0" applyFont="1" applyFill="1" applyAlignment="1">
      <alignment vertical="top" wrapText="1"/>
    </xf>
    <xf numFmtId="0" fontId="5" fillId="0" borderId="0" xfId="0" applyFont="1" applyAlignment="1" applyProtection="1">
      <alignment wrapText="1"/>
      <protection locked="0"/>
    </xf>
    <xf numFmtId="0" fontId="7" fillId="0" borderId="0" xfId="0" applyFont="1"/>
    <xf numFmtId="0" fontId="8" fillId="2" borderId="0" xfId="0" applyFont="1" applyFill="1" applyAlignment="1">
      <alignment vertical="center"/>
    </xf>
    <xf numFmtId="0" fontId="5" fillId="2" borderId="0" xfId="0" applyFont="1" applyFill="1"/>
    <xf numFmtId="0" fontId="1" fillId="0" borderId="0" xfId="0" applyFont="1" applyFill="1" applyAlignment="1">
      <alignment horizontal="left" vertical="center"/>
    </xf>
    <xf numFmtId="0" fontId="1" fillId="0" borderId="0" xfId="0" applyFont="1" applyFill="1"/>
    <xf numFmtId="0" fontId="7" fillId="2" borderId="0" xfId="0" applyFont="1" applyFill="1" applyAlignment="1">
      <alignment vertical="top"/>
    </xf>
    <xf numFmtId="0" fontId="5" fillId="2" borderId="0" xfId="0" applyFont="1" applyFill="1" applyAlignment="1" applyProtection="1">
      <alignment wrapText="1"/>
      <protection locked="0"/>
    </xf>
    <xf numFmtId="0" fontId="5" fillId="0" borderId="0" xfId="0" applyFont="1" applyFill="1"/>
    <xf numFmtId="0" fontId="7" fillId="0" borderId="0" xfId="0" applyFont="1" applyFill="1" applyAlignment="1">
      <alignment vertical="top"/>
    </xf>
    <xf numFmtId="0" fontId="5" fillId="0" borderId="0" xfId="0" applyFont="1" applyFill="1" applyAlignment="1" applyProtection="1">
      <alignment wrapText="1"/>
      <protection locked="0"/>
    </xf>
    <xf numFmtId="0" fontId="5" fillId="0" borderId="0" xfId="0" applyFont="1" applyFill="1" applyBorder="1"/>
    <xf numFmtId="0" fontId="5" fillId="0" borderId="0" xfId="0" applyFont="1" applyFill="1" applyBorder="1" applyAlignment="1" applyProtection="1">
      <alignment wrapText="1"/>
      <protection locked="0"/>
    </xf>
    <xf numFmtId="0" fontId="5" fillId="9" borderId="0" xfId="0" applyFont="1" applyFill="1"/>
    <xf numFmtId="3" fontId="5" fillId="4" borderId="1" xfId="0" applyNumberFormat="1" applyFont="1" applyFill="1" applyBorder="1" applyAlignment="1" applyProtection="1">
      <alignment vertical="center" wrapText="1"/>
      <protection locked="0"/>
    </xf>
    <xf numFmtId="164" fontId="12" fillId="4" borderId="13" xfId="0" applyNumberFormat="1" applyFont="1" applyFill="1" applyBorder="1" applyAlignment="1" applyProtection="1">
      <alignment vertical="center" wrapText="1"/>
      <protection locked="0"/>
    </xf>
    <xf numFmtId="164" fontId="12" fillId="4" borderId="13" xfId="0" applyNumberFormat="1" applyFont="1" applyFill="1" applyBorder="1" applyAlignment="1">
      <alignment vertical="center"/>
    </xf>
    <xf numFmtId="164" fontId="13" fillId="6" borderId="13" xfId="0" applyNumberFormat="1" applyFont="1" applyFill="1" applyBorder="1" applyAlignment="1">
      <alignment vertical="center"/>
    </xf>
    <xf numFmtId="164" fontId="12" fillId="0" borderId="13" xfId="0" applyNumberFormat="1" applyFont="1" applyFill="1" applyBorder="1" applyAlignment="1" applyProtection="1">
      <alignment vertical="center" wrapText="1"/>
      <protection locked="0"/>
    </xf>
    <xf numFmtId="164" fontId="12" fillId="0" borderId="13" xfId="0" applyNumberFormat="1" applyFont="1" applyBorder="1" applyAlignment="1">
      <alignment vertical="center"/>
    </xf>
    <xf numFmtId="0" fontId="5" fillId="0" borderId="13" xfId="0" applyFont="1" applyFill="1" applyBorder="1" applyAlignment="1" applyProtection="1">
      <alignment wrapText="1"/>
      <protection locked="0"/>
    </xf>
    <xf numFmtId="0" fontId="5" fillId="0" borderId="13" xfId="0" applyFont="1" applyBorder="1"/>
    <xf numFmtId="0" fontId="5" fillId="4" borderId="13" xfId="0" applyFont="1" applyFill="1" applyBorder="1" applyAlignment="1">
      <alignment horizontal="center" vertical="center"/>
    </xf>
    <xf numFmtId="0" fontId="7" fillId="6" borderId="13" xfId="0" applyFont="1" applyFill="1" applyBorder="1" applyAlignment="1">
      <alignment horizontal="center" vertical="center" wrapText="1"/>
    </xf>
    <xf numFmtId="0" fontId="5" fillId="0" borderId="13" xfId="0" applyFont="1" applyFill="1" applyBorder="1" applyAlignment="1">
      <alignment vertical="center"/>
    </xf>
    <xf numFmtId="0" fontId="5" fillId="0" borderId="13" xfId="0" applyFont="1" applyBorder="1" applyAlignment="1">
      <alignment vertical="center"/>
    </xf>
    <xf numFmtId="0" fontId="5" fillId="0" borderId="13" xfId="0" applyFont="1" applyFill="1" applyBorder="1" applyAlignment="1">
      <alignment horizontal="center" vertical="center"/>
    </xf>
    <xf numFmtId="0" fontId="5" fillId="6" borderId="13" xfId="0" applyFont="1" applyFill="1" applyBorder="1" applyAlignment="1">
      <alignment horizontal="center" vertical="center" wrapText="1"/>
    </xf>
    <xf numFmtId="0" fontId="5" fillId="0" borderId="13" xfId="0" applyFont="1" applyFill="1" applyBorder="1"/>
    <xf numFmtId="0" fontId="7" fillId="0" borderId="13" xfId="0" applyFont="1" applyBorder="1" applyAlignment="1">
      <alignment vertical="top"/>
    </xf>
    <xf numFmtId="0" fontId="7" fillId="6" borderId="13" xfId="0" applyFont="1" applyFill="1" applyBorder="1" applyAlignment="1">
      <alignment vertical="top" wrapText="1"/>
    </xf>
    <xf numFmtId="164" fontId="7" fillId="6" borderId="13" xfId="0" applyNumberFormat="1" applyFont="1" applyFill="1" applyBorder="1" applyAlignment="1" applyProtection="1">
      <alignment vertical="center" wrapText="1"/>
      <protection locked="0"/>
    </xf>
    <xf numFmtId="0" fontId="5" fillId="0" borderId="14" xfId="0" applyFont="1" applyBorder="1"/>
    <xf numFmtId="3" fontId="5" fillId="0" borderId="14" xfId="0" applyNumberFormat="1" applyFont="1" applyFill="1" applyBorder="1" applyAlignment="1" applyProtection="1">
      <alignment vertical="center" wrapText="1"/>
      <protection locked="0"/>
    </xf>
    <xf numFmtId="3" fontId="5" fillId="0" borderId="14" xfId="0" applyNumberFormat="1" applyFont="1" applyBorder="1" applyAlignment="1">
      <alignment vertical="center"/>
    </xf>
    <xf numFmtId="0" fontId="5" fillId="0" borderId="14" xfId="0" applyFont="1" applyFill="1" applyBorder="1" applyAlignment="1" applyProtection="1">
      <alignment wrapText="1"/>
      <protection locked="0"/>
    </xf>
    <xf numFmtId="3" fontId="7" fillId="6" borderId="16" xfId="0" applyNumberFormat="1" applyFont="1" applyFill="1" applyBorder="1" applyAlignment="1">
      <alignment vertical="center"/>
    </xf>
    <xf numFmtId="0" fontId="5" fillId="0" borderId="17" xfId="0" applyFont="1" applyFill="1" applyBorder="1"/>
    <xf numFmtId="0" fontId="5" fillId="0" borderId="17" xfId="0" applyFont="1" applyBorder="1"/>
    <xf numFmtId="0" fontId="5" fillId="0" borderId="18" xfId="0" applyFont="1" applyFill="1" applyBorder="1"/>
    <xf numFmtId="0" fontId="5" fillId="0" borderId="18" xfId="0" applyFont="1" applyBorder="1"/>
    <xf numFmtId="0" fontId="7" fillId="9" borderId="0" xfId="0" applyFont="1" applyFill="1" applyAlignment="1">
      <alignment vertical="top" wrapText="1"/>
    </xf>
    <xf numFmtId="0" fontId="1" fillId="2" borderId="0" xfId="0" applyFont="1" applyFill="1" applyAlignment="1">
      <alignment vertical="center"/>
    </xf>
    <xf numFmtId="0" fontId="5" fillId="0" borderId="0" xfId="0" applyFont="1" applyFill="1" applyBorder="1" applyAlignment="1" applyProtection="1">
      <alignment vertical="center" wrapText="1"/>
      <protection locked="0"/>
    </xf>
    <xf numFmtId="3" fontId="5" fillId="4" borderId="1" xfId="0" applyNumberFormat="1" applyFont="1" applyFill="1" applyBorder="1" applyAlignment="1" applyProtection="1">
      <alignment vertical="center"/>
      <protection locked="0"/>
    </xf>
    <xf numFmtId="0" fontId="9" fillId="9" borderId="0" xfId="0" applyFont="1" applyFill="1" applyAlignment="1">
      <alignment horizontal="left" vertical="center" wrapText="1"/>
    </xf>
    <xf numFmtId="0" fontId="9" fillId="0" borderId="0" xfId="0" applyFont="1" applyFill="1" applyAlignment="1">
      <alignment horizontal="left" vertical="center" wrapText="1"/>
    </xf>
    <xf numFmtId="0" fontId="7" fillId="6" borderId="13" xfId="0" applyFont="1" applyFill="1" applyBorder="1" applyAlignment="1">
      <alignment vertical="center"/>
    </xf>
    <xf numFmtId="0" fontId="7" fillId="10" borderId="0" xfId="0" applyFont="1" applyFill="1" applyBorder="1" applyAlignment="1">
      <alignment vertical="center"/>
    </xf>
    <xf numFmtId="0" fontId="5" fillId="10" borderId="0" xfId="0" applyFont="1" applyFill="1" applyBorder="1"/>
    <xf numFmtId="0" fontId="8" fillId="0" borderId="0" xfId="0" applyFont="1" applyFill="1" applyBorder="1" applyAlignment="1">
      <alignment vertical="center"/>
    </xf>
    <xf numFmtId="0" fontId="5" fillId="0" borderId="0" xfId="0" applyFont="1" applyBorder="1"/>
    <xf numFmtId="0" fontId="5" fillId="7" borderId="0" xfId="0" applyFont="1" applyFill="1" applyBorder="1"/>
    <xf numFmtId="0" fontId="7" fillId="7" borderId="0" xfId="0" applyFont="1" applyFill="1" applyBorder="1" applyAlignment="1">
      <alignment vertical="center"/>
    </xf>
    <xf numFmtId="0" fontId="5" fillId="2" borderId="0" xfId="0" applyFont="1" applyFill="1" applyBorder="1"/>
    <xf numFmtId="0" fontId="7" fillId="2" borderId="0" xfId="0" applyFont="1" applyFill="1" applyBorder="1" applyAlignment="1">
      <alignment vertical="center"/>
    </xf>
    <xf numFmtId="0" fontId="5" fillId="11" borderId="0" xfId="0" applyFont="1" applyFill="1" applyBorder="1"/>
    <xf numFmtId="0" fontId="7" fillId="11" borderId="0" xfId="0" applyFont="1" applyFill="1" applyBorder="1" applyAlignment="1">
      <alignment vertical="center"/>
    </xf>
    <xf numFmtId="0" fontId="5" fillId="4"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8" fillId="13" borderId="0" xfId="0" applyFont="1" applyFill="1" applyBorder="1" applyAlignment="1">
      <alignment horizontal="left" vertical="top" wrapText="1"/>
    </xf>
    <xf numFmtId="0" fontId="3" fillId="13" borderId="13" xfId="0" applyFont="1" applyFill="1" applyBorder="1" applyAlignment="1">
      <alignment vertical="top" wrapText="1"/>
    </xf>
    <xf numFmtId="0" fontId="8" fillId="13" borderId="13" xfId="0" applyFont="1" applyFill="1" applyBorder="1" applyAlignment="1">
      <alignment vertical="top" wrapText="1"/>
    </xf>
    <xf numFmtId="0" fontId="5" fillId="3" borderId="0" xfId="0" applyFont="1" applyFill="1" applyBorder="1"/>
    <xf numFmtId="0" fontId="7" fillId="3" borderId="0" xfId="0" applyFont="1" applyFill="1" applyBorder="1" applyAlignment="1">
      <alignment vertical="center"/>
    </xf>
    <xf numFmtId="0" fontId="7" fillId="4" borderId="13" xfId="0" applyFont="1" applyFill="1" applyBorder="1" applyAlignment="1">
      <alignment vertical="center"/>
    </xf>
    <xf numFmtId="2" fontId="5" fillId="0" borderId="0" xfId="0" applyNumberFormat="1" applyFont="1"/>
    <xf numFmtId="0" fontId="7" fillId="4" borderId="0" xfId="0" applyFont="1" applyFill="1" applyBorder="1" applyAlignment="1">
      <alignment horizontal="right" vertical="center"/>
    </xf>
    <xf numFmtId="2" fontId="7" fillId="4" borderId="0" xfId="0" applyNumberFormat="1" applyFont="1" applyFill="1" applyBorder="1" applyAlignment="1">
      <alignment horizontal="right" vertical="center"/>
    </xf>
    <xf numFmtId="0" fontId="16" fillId="7" borderId="0" xfId="0" applyFont="1" applyFill="1" applyAlignment="1">
      <alignment vertical="center"/>
    </xf>
    <xf numFmtId="0" fontId="8" fillId="16" borderId="13" xfId="0" applyFont="1" applyFill="1" applyBorder="1" applyAlignment="1">
      <alignment vertical="top" wrapText="1"/>
    </xf>
    <xf numFmtId="0" fontId="19" fillId="7" borderId="0" xfId="0" applyFont="1" applyFill="1" applyAlignment="1">
      <alignment vertical="center"/>
    </xf>
    <xf numFmtId="0" fontId="5" fillId="0" borderId="14" xfId="0" applyFont="1" applyFill="1" applyBorder="1"/>
    <xf numFmtId="0" fontId="5" fillId="0" borderId="15" xfId="0" applyFont="1" applyFill="1" applyBorder="1"/>
    <xf numFmtId="0" fontId="19" fillId="11" borderId="0" xfId="0" applyFont="1" applyFill="1" applyAlignment="1">
      <alignment vertical="center"/>
    </xf>
    <xf numFmtId="0" fontId="16" fillId="11" borderId="0" xfId="0" applyFont="1" applyFill="1" applyAlignment="1">
      <alignment vertical="center"/>
    </xf>
    <xf numFmtId="0" fontId="19" fillId="10" borderId="0" xfId="0" applyFont="1" applyFill="1" applyAlignment="1">
      <alignment vertical="center"/>
    </xf>
    <xf numFmtId="0" fontId="16" fillId="10" borderId="0" xfId="0" applyFont="1" applyFill="1" applyAlignment="1">
      <alignment vertical="center"/>
    </xf>
    <xf numFmtId="0" fontId="19" fillId="2" borderId="0" xfId="0" applyFont="1" applyFill="1" applyAlignment="1">
      <alignment vertical="center"/>
    </xf>
    <xf numFmtId="0" fontId="16" fillId="2" borderId="0" xfId="0" applyFont="1" applyFill="1" applyAlignment="1">
      <alignment vertical="center"/>
    </xf>
    <xf numFmtId="2" fontId="7" fillId="4" borderId="16" xfId="0" applyNumberFormat="1" applyFont="1" applyFill="1" applyBorder="1" applyAlignment="1">
      <alignment horizontal="center" vertical="center"/>
    </xf>
    <xf numFmtId="0" fontId="5" fillId="0" borderId="0" xfId="0" quotePrefix="1" applyFont="1"/>
    <xf numFmtId="0" fontId="8" fillId="16" borderId="17" xfId="0" applyFont="1" applyFill="1" applyBorder="1" applyAlignment="1">
      <alignment vertical="top" wrapText="1"/>
    </xf>
    <xf numFmtId="0" fontId="8" fillId="0" borderId="13" xfId="0" applyFont="1" applyFill="1" applyBorder="1" applyAlignment="1">
      <alignment vertical="top" wrapText="1"/>
    </xf>
    <xf numFmtId="0" fontId="7" fillId="0" borderId="1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0" xfId="0" applyFont="1" applyFill="1" applyBorder="1" applyAlignment="1" applyProtection="1">
      <alignment vertical="top"/>
      <protection locked="0"/>
    </xf>
    <xf numFmtId="0" fontId="7" fillId="0" borderId="0" xfId="0" applyFont="1" applyFill="1" applyBorder="1" applyAlignment="1" applyProtection="1">
      <alignment vertical="top"/>
      <protection locked="0"/>
    </xf>
    <xf numFmtId="0" fontId="7" fillId="0" borderId="0" xfId="0" applyFont="1" applyFill="1" applyBorder="1" applyAlignment="1" applyProtection="1">
      <alignment horizontal="left" vertical="top"/>
      <protection locked="0"/>
    </xf>
    <xf numFmtId="0" fontId="4" fillId="4" borderId="0" xfId="0" applyFont="1" applyFill="1" applyAlignment="1">
      <alignment horizontal="left" vertical="top" wrapText="1"/>
    </xf>
    <xf numFmtId="0" fontId="20" fillId="4" borderId="0" xfId="0" applyFont="1" applyFill="1" applyBorder="1" applyAlignment="1" applyProtection="1">
      <alignment vertical="center"/>
      <protection locked="0"/>
    </xf>
    <xf numFmtId="2" fontId="7" fillId="0" borderId="0" xfId="0" applyNumberFormat="1"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8" fillId="0" borderId="13" xfId="0" applyFont="1" applyFill="1" applyBorder="1" applyAlignment="1">
      <alignment horizontal="left" vertical="top" wrapText="1"/>
    </xf>
    <xf numFmtId="0" fontId="8" fillId="13" borderId="13" xfId="0" applyFont="1" applyFill="1" applyBorder="1" applyAlignment="1">
      <alignment horizontal="left" vertical="top" wrapText="1"/>
    </xf>
    <xf numFmtId="0" fontId="5" fillId="9" borderId="0" xfId="0" applyFont="1" applyFill="1" applyBorder="1"/>
    <xf numFmtId="0" fontId="18" fillId="0" borderId="13" xfId="0" applyFont="1" applyFill="1" applyBorder="1" applyAlignment="1">
      <alignment vertical="center" wrapText="1"/>
    </xf>
    <xf numFmtId="0" fontId="7" fillId="0" borderId="15" xfId="0" applyFont="1" applyFill="1" applyBorder="1" applyAlignment="1" applyProtection="1">
      <alignment horizontal="center" vertical="center" wrapText="1"/>
      <protection locked="0"/>
    </xf>
    <xf numFmtId="0" fontId="21" fillId="18" borderId="17" xfId="0" applyFont="1" applyFill="1" applyBorder="1" applyAlignment="1">
      <alignment vertical="top" wrapText="1"/>
    </xf>
    <xf numFmtId="0" fontId="7" fillId="4" borderId="26" xfId="0" applyFont="1" applyFill="1" applyBorder="1" applyAlignment="1" applyProtection="1">
      <alignment horizontal="center" vertical="center" wrapText="1"/>
      <protection locked="0"/>
    </xf>
    <xf numFmtId="0" fontId="7" fillId="6" borderId="26" xfId="0" applyFont="1" applyFill="1" applyBorder="1" applyAlignment="1" applyProtection="1">
      <alignment horizontal="center" vertical="center" wrapText="1"/>
      <protection locked="0"/>
    </xf>
    <xf numFmtId="0" fontId="5" fillId="4" borderId="26" xfId="0" applyFont="1" applyFill="1" applyBorder="1" applyAlignment="1" applyProtection="1">
      <alignment wrapText="1"/>
      <protection locked="0"/>
    </xf>
    <xf numFmtId="0" fontId="5" fillId="6" borderId="26" xfId="0" applyFont="1" applyFill="1" applyBorder="1" applyAlignment="1" applyProtection="1">
      <alignment wrapText="1"/>
      <protection locked="0"/>
    </xf>
    <xf numFmtId="0" fontId="5" fillId="0" borderId="15" xfId="0" applyFont="1" applyFill="1" applyBorder="1" applyAlignment="1" applyProtection="1">
      <alignment wrapText="1"/>
      <protection locked="0"/>
    </xf>
    <xf numFmtId="0" fontId="5" fillId="0" borderId="15" xfId="0" applyFont="1" applyFill="1" applyBorder="1" applyProtection="1">
      <protection locked="0"/>
    </xf>
    <xf numFmtId="2" fontId="7" fillId="4" borderId="26" xfId="0" applyNumberFormat="1" applyFont="1" applyFill="1" applyBorder="1" applyAlignment="1" applyProtection="1">
      <alignment horizontal="center" vertical="center"/>
      <protection locked="0"/>
    </xf>
    <xf numFmtId="2" fontId="7" fillId="6" borderId="26"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xf numFmtId="0" fontId="5" fillId="5" borderId="0" xfId="0" applyFont="1" applyFill="1" applyBorder="1" applyAlignment="1" applyProtection="1">
      <alignment horizontal="center" vertical="center"/>
      <protection locked="0"/>
    </xf>
    <xf numFmtId="0" fontId="9" fillId="9" borderId="0" xfId="0" applyFont="1" applyFill="1" applyAlignment="1">
      <alignment horizontal="left" vertical="center" wrapText="1"/>
    </xf>
    <xf numFmtId="0" fontId="5" fillId="0" borderId="35" xfId="0" applyFont="1" applyBorder="1"/>
    <xf numFmtId="164" fontId="5" fillId="4" borderId="18" xfId="0" applyNumberFormat="1" applyFont="1" applyFill="1" applyBorder="1" applyAlignment="1" applyProtection="1">
      <alignment vertical="center" wrapText="1"/>
      <protection locked="0"/>
    </xf>
    <xf numFmtId="0" fontId="22" fillId="0" borderId="0" xfId="0" applyFont="1"/>
    <xf numFmtId="0" fontId="14" fillId="0" borderId="0" xfId="0" applyFont="1"/>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top" wrapText="1"/>
      <protection locked="0"/>
    </xf>
    <xf numFmtId="0" fontId="8" fillId="19" borderId="0" xfId="0" applyFont="1" applyFill="1" applyBorder="1" applyAlignment="1">
      <alignment horizontal="left" vertical="top" wrapText="1"/>
    </xf>
    <xf numFmtId="0" fontId="8" fillId="19" borderId="0" xfId="0" applyFont="1" applyFill="1" applyAlignment="1">
      <alignment horizontal="left" vertical="top" wrapText="1"/>
    </xf>
    <xf numFmtId="0" fontId="7" fillId="0" borderId="0"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13" borderId="0" xfId="0" applyFont="1" applyFill="1" applyBorder="1" applyAlignment="1">
      <alignment horizontal="center"/>
    </xf>
    <xf numFmtId="2" fontId="14" fillId="0" borderId="0" xfId="0" applyNumberFormat="1" applyFont="1"/>
    <xf numFmtId="2" fontId="5" fillId="0" borderId="13" xfId="0" applyNumberFormat="1" applyFont="1" applyFill="1" applyBorder="1"/>
    <xf numFmtId="0" fontId="14" fillId="0" borderId="13" xfId="0" applyFont="1" applyFill="1" applyBorder="1" applyAlignment="1">
      <alignment vertical="center" wrapText="1"/>
    </xf>
    <xf numFmtId="0" fontId="5" fillId="4" borderId="1" xfId="0" applyFont="1" applyFill="1" applyBorder="1" applyProtection="1">
      <protection locked="0"/>
    </xf>
    <xf numFmtId="0" fontId="9" fillId="9" borderId="0" xfId="0" applyFont="1" applyFill="1" applyAlignment="1">
      <alignment horizontal="left" vertical="center" wrapText="1"/>
    </xf>
    <xf numFmtId="0" fontId="8"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25" borderId="0" xfId="0" applyFont="1" applyFill="1" applyBorder="1" applyAlignment="1" applyProtection="1">
      <alignment horizontal="left" vertical="top"/>
      <protection locked="0"/>
    </xf>
    <xf numFmtId="0" fontId="3" fillId="22" borderId="0" xfId="0" applyFont="1" applyFill="1" applyBorder="1" applyAlignment="1" applyProtection="1">
      <alignment vertical="top"/>
      <protection locked="0"/>
    </xf>
    <xf numFmtId="0" fontId="7" fillId="0" borderId="13" xfId="0" applyFont="1" applyFill="1" applyBorder="1" applyAlignment="1">
      <alignment horizontal="left" vertical="top" wrapText="1"/>
    </xf>
    <xf numFmtId="0" fontId="7" fillId="0" borderId="13" xfId="0" applyFont="1" applyFill="1" applyBorder="1" applyAlignment="1">
      <alignment vertical="center"/>
    </xf>
    <xf numFmtId="2" fontId="5" fillId="4" borderId="38" xfId="0" applyNumberFormat="1" applyFont="1" applyFill="1" applyBorder="1" applyAlignment="1">
      <alignment vertical="center"/>
    </xf>
    <xf numFmtId="0" fontId="5" fillId="0" borderId="0" xfId="0" applyFont="1" applyFill="1" applyBorder="1" applyAlignment="1" applyProtection="1">
      <alignment horizontal="left" vertical="top"/>
      <protection locked="0"/>
    </xf>
    <xf numFmtId="0" fontId="3" fillId="7" borderId="0" xfId="0" applyFont="1" applyFill="1" applyBorder="1" applyAlignment="1" applyProtection="1">
      <alignment horizontal="left" vertical="top"/>
      <protection locked="0"/>
    </xf>
    <xf numFmtId="0" fontId="3" fillId="23" borderId="0" xfId="0" applyFont="1" applyFill="1" applyBorder="1" applyAlignment="1" applyProtection="1">
      <alignment horizontal="left" vertical="top"/>
      <protection locked="0"/>
    </xf>
    <xf numFmtId="0" fontId="3" fillId="24" borderId="0" xfId="0" applyFont="1" applyFill="1" applyBorder="1" applyAlignment="1" applyProtection="1">
      <alignment horizontal="left" vertical="top"/>
      <protection locked="0"/>
    </xf>
    <xf numFmtId="0" fontId="7" fillId="0" borderId="18"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8" fillId="9" borderId="0" xfId="0" applyFont="1" applyFill="1" applyBorder="1" applyAlignment="1" applyProtection="1">
      <alignment vertical="top"/>
      <protection locked="0"/>
    </xf>
    <xf numFmtId="0" fontId="5" fillId="0" borderId="15" xfId="0" applyFont="1" applyFill="1" applyBorder="1" applyAlignment="1" applyProtection="1">
      <alignment vertical="top"/>
      <protection locked="0"/>
    </xf>
    <xf numFmtId="0" fontId="8" fillId="0" borderId="15" xfId="0" applyFont="1" applyFill="1" applyBorder="1" applyAlignment="1">
      <alignment vertical="center"/>
    </xf>
    <xf numFmtId="0" fontId="5" fillId="0" borderId="15" xfId="0" applyFont="1" applyBorder="1"/>
    <xf numFmtId="0" fontId="26" fillId="0" borderId="14" xfId="0" applyFont="1" applyFill="1" applyBorder="1" applyAlignment="1">
      <alignment vertical="center"/>
    </xf>
    <xf numFmtId="0" fontId="26" fillId="0" borderId="15" xfId="0" applyFont="1" applyFill="1" applyBorder="1" applyAlignment="1">
      <alignment vertical="center"/>
    </xf>
    <xf numFmtId="0" fontId="26" fillId="0" borderId="16" xfId="0" applyFont="1" applyFill="1" applyBorder="1" applyAlignment="1">
      <alignment vertical="center"/>
    </xf>
    <xf numFmtId="0" fontId="3" fillId="0" borderId="15" xfId="0" applyFont="1" applyFill="1" applyBorder="1" applyAlignment="1"/>
    <xf numFmtId="0" fontId="8" fillId="0" borderId="13" xfId="0" applyFont="1" applyFill="1" applyBorder="1" applyAlignment="1">
      <alignment vertical="center" wrapText="1"/>
    </xf>
    <xf numFmtId="0" fontId="3" fillId="0" borderId="0" xfId="0" applyFont="1" applyFill="1"/>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3" fillId="0" borderId="13" xfId="0" applyFont="1" applyFill="1" applyBorder="1"/>
    <xf numFmtId="2" fontId="8" fillId="0" borderId="13" xfId="0" applyNumberFormat="1" applyFont="1" applyFill="1" applyBorder="1" applyAlignment="1">
      <alignment vertical="center" wrapText="1"/>
    </xf>
    <xf numFmtId="0" fontId="26" fillId="0" borderId="63" xfId="0" applyFont="1" applyFill="1" applyBorder="1" applyAlignment="1">
      <alignment vertical="center"/>
    </xf>
    <xf numFmtId="0" fontId="3" fillId="0" borderId="64" xfId="0" applyFont="1" applyFill="1" applyBorder="1"/>
    <xf numFmtId="0" fontId="8" fillId="0" borderId="65" xfId="0" applyFont="1" applyFill="1" applyBorder="1" applyAlignment="1">
      <alignment vertical="center" wrapText="1"/>
    </xf>
    <xf numFmtId="0" fontId="8" fillId="0" borderId="66" xfId="0" applyFont="1" applyFill="1" applyBorder="1" applyAlignment="1">
      <alignment vertical="center" wrapText="1"/>
    </xf>
    <xf numFmtId="0" fontId="8" fillId="0" borderId="67" xfId="0" applyFont="1" applyFill="1" applyBorder="1" applyAlignment="1">
      <alignment vertical="center" wrapText="1"/>
    </xf>
    <xf numFmtId="2" fontId="8" fillId="0" borderId="68" xfId="0" applyNumberFormat="1" applyFont="1" applyFill="1" applyBorder="1" applyAlignment="1">
      <alignment vertical="center" wrapText="1"/>
    </xf>
    <xf numFmtId="2" fontId="5" fillId="0" borderId="0" xfId="0" applyNumberFormat="1" applyFont="1" applyFill="1" applyBorder="1"/>
    <xf numFmtId="0" fontId="7" fillId="0" borderId="16" xfId="0" applyFont="1" applyFill="1" applyBorder="1" applyAlignment="1">
      <alignment horizontal="left" vertical="top" wrapText="1"/>
    </xf>
    <xf numFmtId="2" fontId="5" fillId="0" borderId="0" xfId="0" applyNumberFormat="1" applyFont="1" applyFill="1"/>
    <xf numFmtId="0" fontId="7" fillId="4" borderId="1" xfId="0" applyFont="1" applyFill="1" applyBorder="1" applyAlignment="1" applyProtection="1">
      <alignment horizontal="center" vertical="center"/>
      <protection locked="0"/>
    </xf>
    <xf numFmtId="2" fontId="7" fillId="4" borderId="13" xfId="0" applyNumberFormat="1" applyFont="1" applyFill="1" applyBorder="1" applyAlignment="1" applyProtection="1">
      <alignment vertical="center" wrapText="1"/>
    </xf>
    <xf numFmtId="0" fontId="5" fillId="0" borderId="13" xfId="0" applyFont="1" applyFill="1" applyBorder="1" applyProtection="1"/>
    <xf numFmtId="0" fontId="7" fillId="0" borderId="13" xfId="0" applyFont="1" applyFill="1" applyBorder="1" applyAlignment="1" applyProtection="1">
      <alignment vertical="center" wrapText="1"/>
    </xf>
    <xf numFmtId="2" fontId="7" fillId="6" borderId="13" xfId="0" applyNumberFormat="1" applyFont="1" applyFill="1" applyBorder="1" applyAlignment="1" applyProtection="1">
      <alignment vertical="center" wrapText="1"/>
    </xf>
    <xf numFmtId="2" fontId="7" fillId="4" borderId="13" xfId="0" applyNumberFormat="1" applyFont="1" applyFill="1" applyBorder="1" applyAlignment="1" applyProtection="1">
      <alignment horizontal="center" vertical="center"/>
    </xf>
    <xf numFmtId="2" fontId="5" fillId="4" borderId="13" xfId="0" applyNumberFormat="1" applyFont="1" applyFill="1" applyBorder="1" applyAlignment="1">
      <alignment vertical="center"/>
    </xf>
    <xf numFmtId="2" fontId="5" fillId="4" borderId="18" xfId="0" applyNumberFormat="1" applyFont="1" applyFill="1" applyBorder="1" applyAlignment="1">
      <alignment vertical="center"/>
    </xf>
    <xf numFmtId="2" fontId="5" fillId="4" borderId="42" xfId="0" applyNumberFormat="1" applyFont="1" applyFill="1" applyBorder="1" applyAlignment="1">
      <alignment vertical="center"/>
    </xf>
    <xf numFmtId="0" fontId="5" fillId="0" borderId="0" xfId="0" applyFont="1" applyFill="1" applyBorder="1" applyAlignment="1">
      <alignment vertical="center" wrapText="1"/>
    </xf>
    <xf numFmtId="2" fontId="5" fillId="4" borderId="16" xfId="0" applyNumberFormat="1" applyFont="1" applyFill="1" applyBorder="1" applyAlignment="1">
      <alignment vertical="center"/>
    </xf>
    <xf numFmtId="2" fontId="5" fillId="4" borderId="73" xfId="0" applyNumberFormat="1" applyFont="1" applyFill="1" applyBorder="1" applyAlignment="1">
      <alignment vertical="center"/>
    </xf>
    <xf numFmtId="2" fontId="5" fillId="4" borderId="74" xfId="0" applyNumberFormat="1" applyFont="1" applyFill="1" applyBorder="1" applyAlignment="1">
      <alignment vertical="center"/>
    </xf>
    <xf numFmtId="2" fontId="5" fillId="4" borderId="50" xfId="0" applyNumberFormat="1" applyFont="1" applyFill="1" applyBorder="1" applyAlignment="1">
      <alignment vertical="center"/>
    </xf>
    <xf numFmtId="0" fontId="5" fillId="0" borderId="70" xfId="0" applyFont="1" applyBorder="1"/>
    <xf numFmtId="0" fontId="10" fillId="4" borderId="36" xfId="0" applyFont="1" applyFill="1" applyBorder="1"/>
    <xf numFmtId="0" fontId="10" fillId="4" borderId="44" xfId="0" applyFont="1" applyFill="1" applyBorder="1"/>
    <xf numFmtId="0" fontId="10" fillId="4" borderId="37" xfId="0" applyFont="1" applyFill="1" applyBorder="1"/>
    <xf numFmtId="0" fontId="5" fillId="0" borderId="71" xfId="0" applyFont="1" applyFill="1" applyBorder="1"/>
    <xf numFmtId="2" fontId="8" fillId="9" borderId="36" xfId="0" applyNumberFormat="1" applyFont="1" applyFill="1" applyBorder="1" applyAlignment="1">
      <alignment horizontal="center" vertical="center"/>
    </xf>
    <xf numFmtId="2" fontId="5" fillId="3" borderId="36" xfId="0" applyNumberFormat="1" applyFont="1" applyFill="1" applyBorder="1" applyAlignment="1">
      <alignment vertical="center"/>
    </xf>
    <xf numFmtId="2" fontId="5" fillId="6" borderId="36" xfId="0" applyNumberFormat="1" applyFont="1" applyFill="1" applyBorder="1" applyAlignment="1">
      <alignment vertical="center"/>
    </xf>
    <xf numFmtId="2" fontId="5" fillId="14" borderId="36" xfId="0" applyNumberFormat="1" applyFont="1" applyFill="1" applyBorder="1" applyAlignment="1">
      <alignment vertical="center"/>
    </xf>
    <xf numFmtId="2" fontId="5" fillId="3" borderId="37" xfId="0" applyNumberFormat="1" applyFont="1" applyFill="1" applyBorder="1" applyAlignment="1">
      <alignment vertical="center"/>
    </xf>
    <xf numFmtId="0" fontId="5" fillId="0" borderId="50" xfId="0" applyFont="1" applyFill="1" applyBorder="1"/>
    <xf numFmtId="0" fontId="5" fillId="0" borderId="16" xfId="0" applyFont="1" applyFill="1" applyBorder="1"/>
    <xf numFmtId="2" fontId="8" fillId="9" borderId="40" xfId="0" applyNumberFormat="1" applyFont="1" applyFill="1" applyBorder="1" applyAlignment="1">
      <alignment horizontal="center" vertical="center"/>
    </xf>
    <xf numFmtId="2" fontId="8" fillId="7" borderId="40" xfId="0" applyNumberFormat="1" applyFont="1" applyFill="1" applyBorder="1" applyAlignment="1">
      <alignment vertical="center"/>
    </xf>
    <xf numFmtId="2" fontId="8" fillId="24" borderId="40" xfId="0" applyNumberFormat="1" applyFont="1" applyFill="1" applyBorder="1" applyAlignment="1">
      <alignment vertical="center"/>
    </xf>
    <xf numFmtId="2" fontId="8" fillId="25" borderId="40" xfId="0" applyNumberFormat="1" applyFont="1" applyFill="1" applyBorder="1" applyAlignment="1">
      <alignment vertical="center"/>
    </xf>
    <xf numFmtId="2" fontId="8" fillId="23" borderId="40" xfId="0" applyNumberFormat="1" applyFont="1" applyFill="1" applyBorder="1" applyAlignment="1">
      <alignment vertical="center"/>
    </xf>
    <xf numFmtId="2" fontId="8" fillId="22" borderId="40" xfId="0" applyNumberFormat="1" applyFont="1" applyFill="1" applyBorder="1" applyAlignment="1">
      <alignment vertical="center"/>
    </xf>
    <xf numFmtId="2" fontId="8" fillId="22" borderId="39" xfId="0" applyNumberFormat="1" applyFont="1" applyFill="1" applyBorder="1" applyAlignment="1">
      <alignment vertical="center"/>
    </xf>
    <xf numFmtId="0" fontId="8" fillId="16" borderId="13" xfId="0" applyFont="1" applyFill="1" applyBorder="1" applyAlignment="1">
      <alignment vertical="center" wrapText="1"/>
    </xf>
    <xf numFmtId="0" fontId="1" fillId="0" borderId="0" xfId="0" applyFont="1" applyProtection="1"/>
    <xf numFmtId="0" fontId="1" fillId="0" borderId="0" xfId="0" applyFont="1" applyFill="1" applyAlignment="1" applyProtection="1">
      <alignment horizontal="left" vertical="center"/>
    </xf>
    <xf numFmtId="0" fontId="1" fillId="0" borderId="0" xfId="0" applyFont="1" applyFill="1" applyProtection="1"/>
    <xf numFmtId="0" fontId="4" fillId="4" borderId="0" xfId="0" applyFont="1" applyFill="1" applyAlignment="1" applyProtection="1">
      <alignment vertical="top" wrapText="1"/>
    </xf>
    <xf numFmtId="0" fontId="5" fillId="4" borderId="0" xfId="0" applyFont="1" applyFill="1" applyProtection="1"/>
    <xf numFmtId="0" fontId="5" fillId="0" borderId="0" xfId="0" applyFont="1" applyProtection="1"/>
    <xf numFmtId="0" fontId="5" fillId="5" borderId="0" xfId="0" applyFont="1" applyFill="1" applyBorder="1" applyAlignment="1" applyProtection="1">
      <alignment horizontal="center" vertical="center"/>
    </xf>
    <xf numFmtId="0" fontId="7" fillId="4" borderId="0" xfId="0" applyFont="1" applyFill="1" applyAlignment="1" applyProtection="1">
      <alignment horizontal="right" vertical="center"/>
    </xf>
    <xf numFmtId="0" fontId="9" fillId="9" borderId="0" xfId="0" applyFont="1" applyFill="1" applyAlignment="1" applyProtection="1">
      <alignment horizontal="left" vertical="center" wrapText="1"/>
    </xf>
    <xf numFmtId="0" fontId="9" fillId="0" borderId="0" xfId="0" applyFont="1" applyFill="1" applyAlignment="1" applyProtection="1">
      <alignment horizontal="left" vertical="center" wrapText="1"/>
    </xf>
    <xf numFmtId="0" fontId="5" fillId="0" borderId="0" xfId="0" applyFont="1" applyFill="1" applyProtection="1"/>
    <xf numFmtId="0" fontId="5" fillId="9" borderId="0" xfId="0" applyFont="1" applyFill="1" applyProtection="1"/>
    <xf numFmtId="0" fontId="8" fillId="13" borderId="0" xfId="0" applyFont="1" applyFill="1" applyBorder="1" applyAlignment="1" applyProtection="1">
      <alignment vertical="top"/>
    </xf>
    <xf numFmtId="0" fontId="5" fillId="0" borderId="0" xfId="0" applyFont="1" applyFill="1" applyBorder="1" applyAlignment="1" applyProtection="1">
      <alignment vertical="top"/>
    </xf>
    <xf numFmtId="0" fontId="7" fillId="0" borderId="0" xfId="0" applyFont="1" applyFill="1" applyBorder="1" applyAlignment="1" applyProtection="1">
      <alignment vertical="top"/>
    </xf>
    <xf numFmtId="0" fontId="8" fillId="27" borderId="0" xfId="0" applyFont="1" applyFill="1" applyBorder="1" applyAlignment="1" applyProtection="1">
      <alignment vertical="top"/>
    </xf>
    <xf numFmtId="0" fontId="3" fillId="27" borderId="0"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8" fillId="28"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28" borderId="0" xfId="0" applyFont="1" applyFill="1" applyBorder="1" applyAlignment="1" applyProtection="1">
      <alignment horizontal="center" vertical="top"/>
    </xf>
    <xf numFmtId="0" fontId="7" fillId="0" borderId="0" xfId="0" applyFont="1" applyFill="1" applyBorder="1" applyAlignment="1" applyProtection="1">
      <alignment horizontal="left" vertical="top"/>
    </xf>
    <xf numFmtId="0" fontId="8" fillId="10" borderId="0" xfId="0" applyFont="1" applyFill="1" applyBorder="1" applyAlignment="1" applyProtection="1">
      <alignment horizontal="left" vertical="top"/>
    </xf>
    <xf numFmtId="0" fontId="3" fillId="10" borderId="0" xfId="0" applyFont="1" applyFill="1" applyBorder="1" applyAlignment="1" applyProtection="1">
      <alignment horizontal="center" vertical="top"/>
    </xf>
    <xf numFmtId="0" fontId="8" fillId="0" borderId="0" xfId="0" applyFont="1" applyFill="1" applyBorder="1" applyAlignment="1" applyProtection="1">
      <alignment horizontal="left" vertical="top"/>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left" vertical="top"/>
    </xf>
    <xf numFmtId="0" fontId="8" fillId="32" borderId="0" xfId="0" applyFont="1" applyFill="1" applyBorder="1" applyAlignment="1" applyProtection="1">
      <alignment horizontal="left" vertical="top"/>
    </xf>
    <xf numFmtId="0" fontId="3" fillId="32" borderId="0" xfId="0" applyFont="1" applyFill="1" applyBorder="1" applyAlignment="1" applyProtection="1">
      <alignment horizontal="center" vertical="top"/>
    </xf>
    <xf numFmtId="0" fontId="8" fillId="29" borderId="0" xfId="0" applyFont="1" applyFill="1" applyBorder="1" applyAlignment="1" applyProtection="1">
      <alignment horizontal="left" vertical="top"/>
    </xf>
    <xf numFmtId="0" fontId="3" fillId="29" borderId="0" xfId="0" applyFont="1" applyFill="1" applyBorder="1" applyAlignment="1" applyProtection="1">
      <alignment horizontal="center" vertical="top"/>
    </xf>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19" fillId="7" borderId="0" xfId="0" applyFont="1" applyFill="1" applyAlignment="1" applyProtection="1">
      <alignment vertical="center"/>
    </xf>
    <xf numFmtId="0" fontId="16" fillId="7" borderId="0" xfId="0" applyFont="1" applyFill="1" applyAlignment="1" applyProtection="1">
      <alignment vertical="center"/>
    </xf>
    <xf numFmtId="0" fontId="5" fillId="20" borderId="13" xfId="0" applyFont="1" applyFill="1" applyBorder="1" applyAlignment="1" applyProtection="1">
      <alignment horizontal="center"/>
    </xf>
    <xf numFmtId="0" fontId="5" fillId="21" borderId="13" xfId="0" applyFont="1" applyFill="1" applyBorder="1" applyAlignment="1" applyProtection="1">
      <alignment horizontal="center"/>
    </xf>
    <xf numFmtId="0" fontId="5" fillId="26" borderId="13" xfId="0" applyFont="1" applyFill="1" applyBorder="1" applyAlignment="1" applyProtection="1">
      <alignment horizontal="center"/>
    </xf>
    <xf numFmtId="0" fontId="5" fillId="8" borderId="40" xfId="0" applyFont="1" applyFill="1" applyBorder="1" applyAlignment="1" applyProtection="1">
      <alignment horizontal="center"/>
    </xf>
    <xf numFmtId="0" fontId="5" fillId="0" borderId="14" xfId="0" applyFont="1" applyFill="1" applyBorder="1" applyProtection="1"/>
    <xf numFmtId="0" fontId="8" fillId="16" borderId="13" xfId="0" applyFont="1" applyFill="1" applyBorder="1" applyAlignment="1" applyProtection="1">
      <alignment vertical="top" wrapText="1"/>
    </xf>
    <xf numFmtId="0" fontId="8" fillId="0" borderId="13" xfId="0" applyFont="1" applyFill="1" applyBorder="1" applyAlignment="1" applyProtection="1">
      <alignment vertical="top" wrapText="1"/>
    </xf>
    <xf numFmtId="0" fontId="7" fillId="6" borderId="41" xfId="0" applyFont="1" applyFill="1" applyBorder="1" applyAlignment="1" applyProtection="1">
      <alignment horizontal="left" vertical="top" wrapText="1"/>
    </xf>
    <xf numFmtId="0" fontId="7" fillId="6" borderId="42" xfId="0" applyFont="1" applyFill="1" applyBorder="1" applyAlignment="1" applyProtection="1">
      <alignment horizontal="left" vertical="top" wrapText="1"/>
    </xf>
    <xf numFmtId="0" fontId="7" fillId="6" borderId="43"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2" fontId="5" fillId="20" borderId="13" xfId="0" applyNumberFormat="1" applyFont="1" applyFill="1" applyBorder="1" applyProtection="1"/>
    <xf numFmtId="2" fontId="5" fillId="21" borderId="13" xfId="0" applyNumberFormat="1" applyFont="1" applyFill="1" applyBorder="1" applyProtection="1"/>
    <xf numFmtId="2" fontId="5" fillId="26" borderId="13" xfId="0" applyNumberFormat="1" applyFont="1" applyFill="1" applyBorder="1" applyProtection="1"/>
    <xf numFmtId="2" fontId="5" fillId="8" borderId="40" xfId="0" applyNumberFormat="1" applyFont="1" applyFill="1" applyBorder="1" applyProtection="1"/>
    <xf numFmtId="2" fontId="5" fillId="4" borderId="13" xfId="0" applyNumberFormat="1" applyFont="1" applyFill="1" applyBorder="1" applyAlignment="1" applyProtection="1">
      <alignment vertical="center" wrapText="1"/>
    </xf>
    <xf numFmtId="0" fontId="5" fillId="0" borderId="13" xfId="0" applyFont="1" applyFill="1" applyBorder="1" applyAlignment="1" applyProtection="1">
      <alignment vertical="center" wrapText="1"/>
    </xf>
    <xf numFmtId="2" fontId="5" fillId="4" borderId="36" xfId="0" applyNumberFormat="1" applyFont="1" applyFill="1" applyBorder="1" applyProtection="1"/>
    <xf numFmtId="2" fontId="5" fillId="4" borderId="13" xfId="0" applyNumberFormat="1" applyFont="1" applyFill="1" applyBorder="1" applyProtection="1"/>
    <xf numFmtId="0" fontId="27" fillId="0" borderId="0" xfId="0" applyFont="1" applyFill="1" applyBorder="1" applyAlignment="1" applyProtection="1">
      <alignment horizontal="center" vertical="center" wrapText="1"/>
    </xf>
    <xf numFmtId="2" fontId="5" fillId="6" borderId="13" xfId="0" applyNumberFormat="1" applyFont="1" applyFill="1" applyBorder="1" applyProtection="1"/>
    <xf numFmtId="2" fontId="5" fillId="6" borderId="40" xfId="0" applyNumberFormat="1" applyFont="1" applyFill="1" applyBorder="1" applyProtection="1"/>
    <xf numFmtId="2" fontId="5" fillId="6" borderId="13" xfId="0" applyNumberFormat="1" applyFont="1" applyFill="1" applyBorder="1" applyAlignment="1" applyProtection="1">
      <alignment vertical="center" wrapText="1"/>
    </xf>
    <xf numFmtId="2" fontId="5" fillId="4" borderId="37" xfId="0" applyNumberFormat="1" applyFont="1" applyFill="1" applyBorder="1" applyProtection="1"/>
    <xf numFmtId="0" fontId="5" fillId="4" borderId="38" xfId="0" applyFont="1" applyFill="1" applyBorder="1" applyProtection="1"/>
    <xf numFmtId="2" fontId="5" fillId="4" borderId="17" xfId="0" applyNumberFormat="1" applyFont="1" applyFill="1" applyBorder="1" applyProtection="1"/>
    <xf numFmtId="2" fontId="5" fillId="4" borderId="44" xfId="0" applyNumberFormat="1" applyFont="1" applyFill="1" applyBorder="1" applyProtection="1"/>
    <xf numFmtId="2" fontId="5" fillId="4" borderId="18" xfId="0" applyNumberFormat="1" applyFont="1" applyFill="1" applyBorder="1" applyProtection="1"/>
    <xf numFmtId="0" fontId="28" fillId="0" borderId="0" xfId="0" applyFont="1" applyFill="1" applyBorder="1" applyAlignment="1" applyProtection="1">
      <alignment horizontal="center" vertical="center" wrapText="1"/>
    </xf>
    <xf numFmtId="2" fontId="5" fillId="4" borderId="42" xfId="0" applyNumberFormat="1" applyFont="1" applyFill="1" applyBorder="1" applyProtection="1"/>
    <xf numFmtId="2" fontId="5" fillId="4" borderId="38" xfId="0" applyNumberFormat="1" applyFont="1" applyFill="1" applyBorder="1" applyProtection="1"/>
    <xf numFmtId="2" fontId="5" fillId="4" borderId="41" xfId="0" applyNumberFormat="1" applyFont="1" applyFill="1" applyBorder="1" applyProtection="1"/>
    <xf numFmtId="0" fontId="29"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2" fontId="5" fillId="4" borderId="51" xfId="0" applyNumberFormat="1" applyFont="1" applyFill="1" applyBorder="1" applyProtection="1"/>
    <xf numFmtId="2" fontId="5" fillId="4" borderId="49" xfId="0" applyNumberFormat="1" applyFont="1" applyFill="1" applyBorder="1" applyProtection="1"/>
    <xf numFmtId="2" fontId="5" fillId="0" borderId="0" xfId="0" applyNumberFormat="1" applyFont="1" applyProtection="1"/>
    <xf numFmtId="0" fontId="19" fillId="2" borderId="0" xfId="0" applyFont="1" applyFill="1" applyAlignment="1" applyProtection="1">
      <alignment vertical="center"/>
    </xf>
    <xf numFmtId="0" fontId="16" fillId="2" borderId="0" xfId="0" applyFont="1" applyFill="1" applyAlignment="1" applyProtection="1">
      <alignment vertical="center"/>
    </xf>
    <xf numFmtId="0" fontId="5" fillId="0" borderId="13" xfId="0" applyFont="1" applyFill="1" applyBorder="1" applyAlignment="1" applyProtection="1">
      <alignment horizontal="center"/>
    </xf>
    <xf numFmtId="0" fontId="7" fillId="0" borderId="13" xfId="0" applyFont="1" applyFill="1" applyBorder="1" applyAlignment="1" applyProtection="1">
      <alignment horizontal="left" vertical="top" wrapText="1"/>
    </xf>
    <xf numFmtId="2" fontId="5" fillId="0" borderId="13" xfId="0" applyNumberFormat="1" applyFont="1" applyFill="1" applyBorder="1" applyProtection="1"/>
    <xf numFmtId="2" fontId="5" fillId="0" borderId="17"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2" fontId="5" fillId="0" borderId="13" xfId="0" applyNumberFormat="1" applyFont="1" applyFill="1" applyBorder="1" applyAlignment="1" applyProtection="1">
      <alignment vertical="center"/>
    </xf>
    <xf numFmtId="0" fontId="19" fillId="10" borderId="0" xfId="0" applyFont="1" applyFill="1" applyAlignment="1" applyProtection="1">
      <alignment vertical="center"/>
    </xf>
    <xf numFmtId="0" fontId="16" fillId="10" borderId="0" xfId="0" applyFont="1" applyFill="1" applyAlignment="1" applyProtection="1">
      <alignment vertical="center"/>
    </xf>
    <xf numFmtId="2" fontId="5" fillId="0" borderId="35" xfId="0" applyNumberFormat="1" applyFont="1" applyFill="1" applyBorder="1" applyAlignment="1" applyProtection="1">
      <alignment horizontal="right" vertical="center"/>
    </xf>
    <xf numFmtId="2" fontId="8" fillId="9" borderId="36" xfId="0" applyNumberFormat="1" applyFont="1" applyFill="1" applyBorder="1" applyAlignment="1" applyProtection="1">
      <alignment horizontal="center" vertical="center"/>
    </xf>
    <xf numFmtId="2" fontId="8" fillId="9" borderId="40" xfId="0" applyNumberFormat="1" applyFont="1" applyFill="1" applyBorder="1" applyAlignment="1" applyProtection="1">
      <alignment horizontal="center" vertical="center"/>
    </xf>
    <xf numFmtId="0" fontId="19" fillId="11" borderId="0" xfId="0" applyFont="1" applyFill="1" applyAlignment="1" applyProtection="1">
      <alignment vertical="center"/>
    </xf>
    <xf numFmtId="0" fontId="16" fillId="11" borderId="0" xfId="0" applyFont="1" applyFill="1" applyAlignment="1" applyProtection="1">
      <alignment vertical="center"/>
    </xf>
    <xf numFmtId="2" fontId="5" fillId="6" borderId="36" xfId="0" applyNumberFormat="1" applyFont="1" applyFill="1" applyBorder="1" applyProtection="1"/>
    <xf numFmtId="2" fontId="3" fillId="27" borderId="40" xfId="0" applyNumberFormat="1" applyFont="1" applyFill="1" applyBorder="1" applyProtection="1"/>
    <xf numFmtId="2" fontId="3" fillId="28" borderId="40" xfId="0" applyNumberFormat="1" applyFont="1" applyFill="1" applyBorder="1" applyProtection="1"/>
    <xf numFmtId="2" fontId="3" fillId="10" borderId="40" xfId="0" applyNumberFormat="1" applyFont="1" applyFill="1" applyBorder="1" applyProtection="1"/>
    <xf numFmtId="2" fontId="3" fillId="30" borderId="40" xfId="0" applyNumberFormat="1" applyFont="1" applyFill="1" applyBorder="1" applyProtection="1"/>
    <xf numFmtId="2" fontId="3" fillId="29" borderId="40" xfId="0" applyNumberFormat="1" applyFont="1" applyFill="1" applyBorder="1" applyProtection="1"/>
    <xf numFmtId="2" fontId="5" fillId="6" borderId="37" xfId="0" applyNumberFormat="1" applyFont="1" applyFill="1" applyBorder="1" applyProtection="1"/>
    <xf numFmtId="2" fontId="3" fillId="29" borderId="39" xfId="0" applyNumberFormat="1" applyFont="1" applyFill="1" applyBorder="1" applyProtection="1"/>
    <xf numFmtId="0" fontId="23" fillId="31" borderId="0" xfId="0" applyFont="1" applyFill="1" applyAlignment="1">
      <alignment horizontal="left" vertical="top" wrapText="1"/>
    </xf>
    <xf numFmtId="0" fontId="5" fillId="31" borderId="0" xfId="0" applyFont="1" applyFill="1" applyAlignment="1">
      <alignment horizontal="left" vertical="top" wrapText="1"/>
    </xf>
    <xf numFmtId="0" fontId="19" fillId="2" borderId="0" xfId="0" applyFont="1" applyFill="1" applyAlignment="1">
      <alignment horizontal="left" vertical="center"/>
    </xf>
    <xf numFmtId="0" fontId="1" fillId="2" borderId="0" xfId="0" applyFont="1" applyFill="1" applyAlignment="1">
      <alignment horizontal="left" vertical="center"/>
    </xf>
    <xf numFmtId="0" fontId="19" fillId="2" borderId="41" xfId="0" applyFont="1" applyFill="1" applyBorder="1" applyAlignment="1">
      <alignment horizontal="left" vertical="center"/>
    </xf>
    <xf numFmtId="0" fontId="19" fillId="2" borderId="42" xfId="0" applyFont="1" applyFill="1" applyBorder="1" applyAlignment="1">
      <alignment horizontal="left" vertical="center"/>
    </xf>
    <xf numFmtId="0" fontId="19" fillId="2" borderId="43" xfId="0" applyFont="1" applyFill="1" applyBorder="1" applyAlignment="1">
      <alignment horizontal="left" vertical="center"/>
    </xf>
    <xf numFmtId="0" fontId="19" fillId="2" borderId="37" xfId="0" applyFont="1" applyFill="1" applyBorder="1" applyAlignment="1">
      <alignment horizontal="left" vertical="center"/>
    </xf>
    <xf numFmtId="0" fontId="19" fillId="2" borderId="38" xfId="0" applyFont="1" applyFill="1" applyBorder="1" applyAlignment="1">
      <alignment horizontal="left" vertical="center"/>
    </xf>
    <xf numFmtId="0" fontId="19" fillId="2" borderId="39" xfId="0" applyFont="1" applyFill="1" applyBorder="1" applyAlignment="1">
      <alignment horizontal="left" vertical="center"/>
    </xf>
    <xf numFmtId="0" fontId="5" fillId="0" borderId="41" xfId="0" applyFont="1" applyFill="1" applyBorder="1" applyAlignment="1" applyProtection="1">
      <alignment horizontal="center" vertical="top"/>
      <protection locked="0"/>
    </xf>
    <xf numFmtId="0" fontId="5" fillId="0" borderId="42" xfId="0" applyFont="1" applyFill="1" applyBorder="1" applyAlignment="1" applyProtection="1">
      <alignment horizontal="center" vertical="top"/>
      <protection locked="0"/>
    </xf>
    <xf numFmtId="0" fontId="5" fillId="0" borderId="43" xfId="0" applyFont="1" applyFill="1" applyBorder="1" applyAlignment="1" applyProtection="1">
      <alignment horizontal="center" vertical="top"/>
      <protection locked="0"/>
    </xf>
    <xf numFmtId="0" fontId="5" fillId="0" borderId="36" xfId="0" applyFont="1" applyFill="1" applyBorder="1" applyAlignment="1" applyProtection="1">
      <alignment horizontal="center" vertical="top"/>
      <protection locked="0"/>
    </xf>
    <xf numFmtId="0" fontId="5" fillId="0" borderId="13" xfId="0" applyFont="1" applyFill="1" applyBorder="1" applyAlignment="1" applyProtection="1">
      <alignment horizontal="center" vertical="top"/>
      <protection locked="0"/>
    </xf>
    <xf numFmtId="0" fontId="5" fillId="0" borderId="40" xfId="0" applyFont="1" applyFill="1" applyBorder="1" applyAlignment="1" applyProtection="1">
      <alignment horizontal="center" vertical="top"/>
      <protection locked="0"/>
    </xf>
    <xf numFmtId="0" fontId="5" fillId="0" borderId="37" xfId="0" applyFont="1" applyFill="1" applyBorder="1" applyAlignment="1" applyProtection="1">
      <alignment horizontal="center" vertical="top"/>
      <protection locked="0"/>
    </xf>
    <xf numFmtId="0" fontId="5" fillId="0" borderId="38" xfId="0" applyFont="1" applyFill="1" applyBorder="1" applyAlignment="1" applyProtection="1">
      <alignment horizontal="center" vertical="top"/>
      <protection locked="0"/>
    </xf>
    <xf numFmtId="0" fontId="5" fillId="0" borderId="39" xfId="0" applyFont="1" applyFill="1" applyBorder="1" applyAlignment="1" applyProtection="1">
      <alignment horizontal="center" vertical="top"/>
      <protection locked="0"/>
    </xf>
    <xf numFmtId="0" fontId="26" fillId="0" borderId="14"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16" xfId="0" applyFont="1" applyFill="1" applyBorder="1" applyAlignment="1">
      <alignment horizontal="left" vertical="center"/>
    </xf>
    <xf numFmtId="0" fontId="4" fillId="3" borderId="0" xfId="0" applyFont="1" applyFill="1" applyAlignment="1">
      <alignment horizontal="left" vertical="top" wrapText="1"/>
    </xf>
    <xf numFmtId="0" fontId="9" fillId="2" borderId="0" xfId="0" applyFont="1" applyFill="1" applyAlignment="1">
      <alignment horizontal="left" vertical="center"/>
    </xf>
    <xf numFmtId="0" fontId="8" fillId="2" borderId="0" xfId="0" applyFont="1" applyFill="1" applyAlignment="1">
      <alignment horizontal="left" vertical="center"/>
    </xf>
    <xf numFmtId="0" fontId="1" fillId="13" borderId="0" xfId="0" applyFont="1" applyFill="1" applyAlignment="1">
      <alignment horizontal="left" vertical="center"/>
    </xf>
    <xf numFmtId="0" fontId="8" fillId="19" borderId="19" xfId="0" applyFont="1" applyFill="1" applyBorder="1" applyAlignment="1">
      <alignment horizontal="left" vertical="center" wrapText="1"/>
    </xf>
    <xf numFmtId="0" fontId="8" fillId="13" borderId="0" xfId="0" applyFont="1" applyFill="1" applyAlignment="1">
      <alignment horizontal="left" vertical="center"/>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5" fillId="4" borderId="10" xfId="0" applyFont="1" applyFill="1" applyBorder="1" applyAlignment="1" applyProtection="1">
      <alignment horizontal="left" vertical="top"/>
      <protection locked="0"/>
    </xf>
    <xf numFmtId="0" fontId="5" fillId="4" borderId="11" xfId="0" applyFont="1" applyFill="1" applyBorder="1" applyAlignment="1" applyProtection="1">
      <alignment horizontal="left" vertical="top"/>
      <protection locked="0"/>
    </xf>
    <xf numFmtId="0" fontId="5" fillId="4" borderId="12" xfId="0" applyFont="1" applyFill="1" applyBorder="1" applyAlignment="1" applyProtection="1">
      <alignment horizontal="left" vertical="top"/>
      <protection locked="0"/>
    </xf>
    <xf numFmtId="0" fontId="8" fillId="0" borderId="14"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9" fillId="22" borderId="59" xfId="0" applyFont="1" applyFill="1" applyBorder="1" applyAlignment="1">
      <alignment horizontal="left" vertical="center"/>
    </xf>
    <xf numFmtId="0" fontId="19" fillId="22" borderId="58" xfId="0" applyFont="1" applyFill="1" applyBorder="1" applyAlignment="1">
      <alignment horizontal="left" vertical="center"/>
    </xf>
    <xf numFmtId="0" fontId="5" fillId="0" borderId="59" xfId="0" applyFont="1" applyFill="1" applyBorder="1" applyAlignment="1" applyProtection="1">
      <alignment horizontal="center" vertical="top"/>
      <protection locked="0"/>
    </xf>
    <xf numFmtId="0" fontId="5" fillId="0" borderId="56" xfId="0" applyFont="1" applyFill="1" applyBorder="1" applyAlignment="1" applyProtection="1">
      <alignment horizontal="center" vertical="top"/>
      <protection locked="0"/>
    </xf>
    <xf numFmtId="0" fontId="5" fillId="0" borderId="58" xfId="0" applyFont="1" applyFill="1" applyBorder="1" applyAlignment="1" applyProtection="1">
      <alignment horizontal="center" vertical="top"/>
      <protection locked="0"/>
    </xf>
    <xf numFmtId="0" fontId="9" fillId="9" borderId="0" xfId="0" applyFont="1" applyFill="1" applyAlignment="1">
      <alignment horizontal="left" vertical="center"/>
    </xf>
    <xf numFmtId="0" fontId="1" fillId="9" borderId="0" xfId="0" applyFont="1" applyFill="1" applyAlignment="1">
      <alignment horizontal="left" vertical="center"/>
    </xf>
    <xf numFmtId="0" fontId="7" fillId="6" borderId="13" xfId="0" applyFont="1" applyFill="1" applyBorder="1" applyAlignment="1">
      <alignment horizontal="center" vertical="center"/>
    </xf>
    <xf numFmtId="0" fontId="7" fillId="3" borderId="13" xfId="0" applyFont="1" applyFill="1" applyBorder="1" applyAlignment="1">
      <alignment horizontal="left" vertical="top" wrapText="1"/>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8" fillId="13" borderId="13" xfId="0" applyFont="1" applyFill="1" applyBorder="1" applyAlignment="1">
      <alignment horizontal="left" vertical="center"/>
    </xf>
    <xf numFmtId="0" fontId="8" fillId="9" borderId="14" xfId="0" applyFont="1" applyFill="1" applyBorder="1" applyAlignment="1">
      <alignment horizontal="left" vertical="center"/>
    </xf>
    <xf numFmtId="0" fontId="8" fillId="9" borderId="15" xfId="0" applyFont="1" applyFill="1" applyBorder="1" applyAlignment="1">
      <alignment horizontal="left" vertical="center"/>
    </xf>
    <xf numFmtId="0" fontId="8" fillId="9" borderId="16" xfId="0" applyFont="1" applyFill="1" applyBorder="1" applyAlignment="1">
      <alignment horizontal="left" vertical="center"/>
    </xf>
    <xf numFmtId="0" fontId="5" fillId="6" borderId="13" xfId="0" applyFont="1" applyFill="1" applyBorder="1" applyAlignment="1" applyProtection="1">
      <alignment horizontal="center" vertical="center" wrapText="1"/>
      <protection locked="0"/>
    </xf>
    <xf numFmtId="0" fontId="5" fillId="6" borderId="13" xfId="0" applyFont="1" applyFill="1" applyBorder="1" applyAlignment="1">
      <alignment horizontal="center" vertical="center"/>
    </xf>
    <xf numFmtId="0" fontId="11" fillId="6" borderId="13" xfId="0" applyFont="1" applyFill="1" applyBorder="1" applyAlignment="1">
      <alignment horizontal="left" vertical="center"/>
    </xf>
    <xf numFmtId="0" fontId="5" fillId="9" borderId="0" xfId="0" applyFont="1" applyFill="1" applyBorder="1" applyAlignment="1" applyProtection="1">
      <alignment horizontal="left" wrapText="1"/>
      <protection locked="0"/>
    </xf>
    <xf numFmtId="0" fontId="8" fillId="13" borderId="0" xfId="0" applyFont="1" applyFill="1" applyAlignment="1">
      <alignment horizontal="left" vertical="top" wrapText="1"/>
    </xf>
    <xf numFmtId="0" fontId="5" fillId="6" borderId="2"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protection locked="0"/>
    </xf>
    <xf numFmtId="0" fontId="5" fillId="6" borderId="3" xfId="0" applyFont="1" applyFill="1" applyBorder="1" applyAlignment="1" applyProtection="1">
      <alignment horizontal="center" vertical="top" wrapText="1"/>
      <protection locked="0"/>
    </xf>
    <xf numFmtId="0" fontId="5" fillId="6" borderId="4" xfId="0" applyFont="1" applyFill="1" applyBorder="1" applyAlignment="1" applyProtection="1">
      <alignment horizontal="center" vertical="top" wrapText="1"/>
      <protection locked="0"/>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8" fillId="13" borderId="19" xfId="0" applyFont="1" applyFill="1" applyBorder="1" applyAlignment="1">
      <alignment horizontal="left" vertical="top" wrapText="1"/>
    </xf>
    <xf numFmtId="0" fontId="8" fillId="13" borderId="0" xfId="0" applyFont="1" applyFill="1" applyBorder="1" applyAlignment="1">
      <alignment horizontal="left" vertical="top" wrapText="1"/>
    </xf>
    <xf numFmtId="0" fontId="5" fillId="5" borderId="0" xfId="0" applyFont="1" applyFill="1" applyBorder="1" applyAlignment="1">
      <alignment horizontal="center" vertical="center"/>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8" fillId="19" borderId="0" xfId="0" applyFont="1" applyFill="1" applyAlignment="1">
      <alignment horizontal="center" vertical="top" wrapText="1"/>
    </xf>
    <xf numFmtId="0" fontId="6"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8" fillId="13" borderId="0" xfId="0" applyFont="1" applyFill="1" applyBorder="1" applyAlignment="1">
      <alignment horizontal="center" vertical="center"/>
    </xf>
    <xf numFmtId="0" fontId="9" fillId="9" borderId="0" xfId="0" applyFont="1" applyFill="1" applyAlignment="1">
      <alignment horizontal="left" vertical="center" wrapText="1"/>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17" fillId="4" borderId="2" xfId="0" applyFont="1" applyFill="1" applyBorder="1" applyAlignment="1" applyProtection="1">
      <alignment vertical="center"/>
      <protection locked="0"/>
    </xf>
    <xf numFmtId="0" fontId="17" fillId="4" borderId="3" xfId="0" applyFont="1" applyFill="1" applyBorder="1" applyAlignment="1" applyProtection="1">
      <alignment vertical="center"/>
      <protection locked="0"/>
    </xf>
    <xf numFmtId="0" fontId="17" fillId="4" borderId="4" xfId="0" applyFont="1" applyFill="1" applyBorder="1" applyAlignment="1" applyProtection="1">
      <alignment vertical="center"/>
      <protection locked="0"/>
    </xf>
    <xf numFmtId="0" fontId="5" fillId="4" borderId="2" xfId="0" applyFont="1" applyFill="1" applyBorder="1" applyAlignment="1" applyProtection="1">
      <alignment horizontal="center"/>
      <protection locked="0"/>
    </xf>
    <xf numFmtId="0" fontId="5" fillId="4" borderId="3"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17" fillId="4" borderId="2" xfId="0" applyFont="1" applyFill="1" applyBorder="1" applyAlignment="1" applyProtection="1">
      <alignment vertical="center" wrapText="1"/>
      <protection locked="0"/>
    </xf>
    <xf numFmtId="0" fontId="17" fillId="4" borderId="3" xfId="0" applyFont="1" applyFill="1" applyBorder="1" applyAlignment="1" applyProtection="1">
      <alignment vertical="center" wrapText="1"/>
      <protection locked="0"/>
    </xf>
    <xf numFmtId="0" fontId="17" fillId="4" borderId="4" xfId="0" applyFont="1" applyFill="1" applyBorder="1" applyAlignment="1" applyProtection="1">
      <alignment vertical="center" wrapText="1"/>
      <protection locked="0"/>
    </xf>
    <xf numFmtId="0" fontId="16" fillId="2" borderId="0" xfId="0" applyFont="1" applyFill="1" applyAlignment="1">
      <alignment horizontal="left" vertical="center" wrapText="1"/>
    </xf>
    <xf numFmtId="0" fontId="8" fillId="7" borderId="21" xfId="0" applyFont="1" applyFill="1" applyBorder="1" applyAlignment="1">
      <alignment horizontal="left" vertical="center"/>
    </xf>
    <xf numFmtId="0" fontId="8" fillId="2" borderId="21" xfId="0" applyFont="1" applyFill="1" applyBorder="1" applyAlignment="1">
      <alignment horizontal="left" vertical="center"/>
    </xf>
    <xf numFmtId="0" fontId="5" fillId="4" borderId="2" xfId="0" applyFont="1" applyFill="1" applyBorder="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5" fillId="4" borderId="4" xfId="0" applyFont="1" applyFill="1" applyBorder="1" applyAlignment="1" applyProtection="1">
      <alignment horizontal="center" vertical="top" wrapText="1"/>
      <protection locked="0"/>
    </xf>
    <xf numFmtId="0" fontId="8" fillId="10" borderId="21" xfId="0" applyFont="1" applyFill="1" applyBorder="1" applyAlignment="1">
      <alignment horizontal="left" vertical="center"/>
    </xf>
    <xf numFmtId="0" fontId="8" fillId="11" borderId="21" xfId="0" applyFont="1" applyFill="1" applyBorder="1" applyAlignment="1">
      <alignment horizontal="left" vertical="center"/>
    </xf>
    <xf numFmtId="0" fontId="17" fillId="4" borderId="0" xfId="0" applyFont="1" applyFill="1" applyBorder="1" applyAlignment="1">
      <alignment horizontal="left" vertical="top" wrapText="1"/>
    </xf>
    <xf numFmtId="0" fontId="17" fillId="4" borderId="0" xfId="0" applyFont="1" applyFill="1" applyBorder="1" applyAlignment="1">
      <alignment horizontal="left" vertical="center"/>
    </xf>
    <xf numFmtId="0" fontId="8" fillId="13" borderId="0" xfId="0" applyFont="1" applyFill="1" applyBorder="1" applyAlignment="1" applyProtection="1">
      <alignment horizontal="left" vertical="center" wrapText="1"/>
      <protection locked="0"/>
    </xf>
    <xf numFmtId="0" fontId="17" fillId="4" borderId="0" xfId="0" applyFont="1" applyFill="1" applyBorder="1" applyAlignment="1">
      <alignment horizontal="left" vertical="center" wrapText="1"/>
    </xf>
    <xf numFmtId="0" fontId="8" fillId="14" borderId="19" xfId="0" applyFont="1" applyFill="1" applyBorder="1" applyAlignment="1">
      <alignment horizontal="center" vertical="center"/>
    </xf>
    <xf numFmtId="0" fontId="8" fillId="14" borderId="0" xfId="0" applyFont="1" applyFill="1" applyBorder="1" applyAlignment="1">
      <alignment horizontal="center" vertical="center"/>
    </xf>
    <xf numFmtId="0" fontId="10" fillId="3" borderId="6" xfId="0" applyFont="1" applyFill="1" applyBorder="1" applyAlignment="1">
      <alignment horizontal="right" vertical="center"/>
    </xf>
    <xf numFmtId="0" fontId="7" fillId="4" borderId="2"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4" borderId="4" xfId="0" applyFont="1" applyFill="1" applyBorder="1" applyAlignment="1" applyProtection="1">
      <alignment horizontal="left" vertical="center"/>
      <protection locked="0"/>
    </xf>
    <xf numFmtId="0" fontId="20" fillId="5" borderId="0" xfId="0" applyFont="1" applyFill="1" applyBorder="1" applyAlignment="1" applyProtection="1">
      <alignment horizontal="center" vertical="center"/>
      <protection locked="0"/>
    </xf>
    <xf numFmtId="0" fontId="8" fillId="13" borderId="0" xfId="0" applyFont="1" applyFill="1" applyBorder="1" applyAlignment="1" applyProtection="1">
      <alignment horizontal="left" vertical="center"/>
      <protection locked="0"/>
    </xf>
    <xf numFmtId="0" fontId="19" fillId="7" borderId="0" xfId="0" applyFont="1" applyFill="1" applyAlignment="1">
      <alignment horizontal="left" vertical="center"/>
    </xf>
    <xf numFmtId="0" fontId="18" fillId="15" borderId="13" xfId="0" applyFont="1" applyFill="1" applyBorder="1" applyAlignment="1">
      <alignment horizontal="left" vertical="center" wrapText="1"/>
    </xf>
    <xf numFmtId="0" fontId="18" fillId="17" borderId="13" xfId="0" applyFont="1" applyFill="1" applyBorder="1" applyAlignment="1">
      <alignment horizontal="left" vertical="center" wrapText="1"/>
    </xf>
    <xf numFmtId="0" fontId="5" fillId="6" borderId="1" xfId="0" applyFont="1" applyFill="1" applyBorder="1" applyAlignment="1" applyProtection="1">
      <alignment horizontal="center" wrapText="1"/>
      <protection locked="0"/>
    </xf>
    <xf numFmtId="0" fontId="5" fillId="4" borderId="1" xfId="0" applyFont="1" applyFill="1" applyBorder="1" applyAlignment="1" applyProtection="1">
      <alignment horizontal="center" wrapText="1"/>
      <protection locked="0"/>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8" fillId="12" borderId="14" xfId="0" applyFont="1" applyFill="1" applyBorder="1" applyAlignment="1">
      <alignment horizontal="left" vertical="top" wrapText="1"/>
    </xf>
    <xf numFmtId="0" fontId="8" fillId="12" borderId="15" xfId="0" applyFont="1" applyFill="1" applyBorder="1" applyAlignment="1">
      <alignment horizontal="left" vertical="top" wrapText="1"/>
    </xf>
    <xf numFmtId="0" fontId="8" fillId="12" borderId="16" xfId="0" applyFont="1" applyFill="1" applyBorder="1" applyAlignment="1">
      <alignment horizontal="left" vertical="top" wrapText="1"/>
    </xf>
    <xf numFmtId="0" fontId="7" fillId="4"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8" fillId="16" borderId="17" xfId="0" applyFont="1" applyFill="1" applyBorder="1" applyAlignment="1">
      <alignment horizontal="left" vertical="top" wrapText="1"/>
    </xf>
    <xf numFmtId="0" fontId="8" fillId="16" borderId="14" xfId="0" applyFont="1" applyFill="1" applyBorder="1" applyAlignment="1">
      <alignment horizontal="left" vertical="top" wrapText="1"/>
    </xf>
    <xf numFmtId="0" fontId="8" fillId="16" borderId="15" xfId="0" applyFont="1" applyFill="1" applyBorder="1" applyAlignment="1">
      <alignment horizontal="left" vertical="top" wrapText="1"/>
    </xf>
    <xf numFmtId="0" fontId="8" fillId="16" borderId="16" xfId="0" applyFont="1" applyFill="1" applyBorder="1" applyAlignment="1">
      <alignment horizontal="left" vertical="top" wrapText="1"/>
    </xf>
    <xf numFmtId="0" fontId="5" fillId="4" borderId="1" xfId="0" applyFont="1" applyFill="1" applyBorder="1" applyAlignment="1" applyProtection="1">
      <alignment horizontal="left" wrapText="1"/>
      <protection locked="0"/>
    </xf>
    <xf numFmtId="0" fontId="19" fillId="10" borderId="0" xfId="0" applyFont="1" applyFill="1" applyAlignment="1">
      <alignment horizontal="left" vertical="center"/>
    </xf>
    <xf numFmtId="0" fontId="19" fillId="11" borderId="0" xfId="0" applyFont="1" applyFill="1" applyAlignment="1">
      <alignment horizontal="left" vertical="center"/>
    </xf>
    <xf numFmtId="0" fontId="8" fillId="13" borderId="0" xfId="0" applyFont="1" applyFill="1" applyAlignment="1">
      <alignment horizontal="left" vertical="center" wrapText="1"/>
    </xf>
    <xf numFmtId="0" fontId="8" fillId="16" borderId="22" xfId="0" applyFont="1" applyFill="1" applyBorder="1" applyAlignment="1">
      <alignment horizontal="left" vertical="top" wrapText="1"/>
    </xf>
    <xf numFmtId="0" fontId="8" fillId="16" borderId="23" xfId="0" applyFont="1" applyFill="1" applyBorder="1" applyAlignment="1">
      <alignment horizontal="left" vertical="top" wrapText="1"/>
    </xf>
    <xf numFmtId="0" fontId="8" fillId="16" borderId="24" xfId="0" applyFont="1" applyFill="1" applyBorder="1" applyAlignment="1">
      <alignment horizontal="left" vertical="top" wrapText="1"/>
    </xf>
    <xf numFmtId="0" fontId="7" fillId="6" borderId="2"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8" fillId="9" borderId="60" xfId="0" applyFont="1" applyFill="1" applyBorder="1" applyAlignment="1" applyProtection="1">
      <alignment horizontal="left" vertical="top" wrapText="1"/>
    </xf>
    <xf numFmtId="0" fontId="8" fillId="9" borderId="61" xfId="0" applyFont="1" applyFill="1" applyBorder="1" applyAlignment="1" applyProtection="1">
      <alignment horizontal="left" vertical="top"/>
    </xf>
    <xf numFmtId="0" fontId="8" fillId="9" borderId="62" xfId="0" applyFont="1" applyFill="1" applyBorder="1" applyAlignment="1" applyProtection="1">
      <alignment horizontal="left" vertical="top"/>
    </xf>
    <xf numFmtId="0" fontId="8" fillId="9" borderId="57" xfId="0" applyFont="1" applyFill="1" applyBorder="1" applyAlignment="1" applyProtection="1">
      <alignment horizontal="left" vertical="top"/>
    </xf>
    <xf numFmtId="0" fontId="8" fillId="9" borderId="21" xfId="0" applyFont="1" applyFill="1" applyBorder="1" applyAlignment="1" applyProtection="1">
      <alignment horizontal="left" vertical="top"/>
    </xf>
    <xf numFmtId="0" fontId="8" fillId="9" borderId="55" xfId="0" applyFont="1" applyFill="1" applyBorder="1" applyAlignment="1" applyProtection="1">
      <alignment horizontal="left" vertical="top"/>
    </xf>
    <xf numFmtId="0" fontId="19" fillId="9" borderId="21" xfId="0" applyFont="1" applyFill="1" applyBorder="1" applyAlignment="1" applyProtection="1">
      <alignment horizontal="left" vertical="center"/>
    </xf>
    <xf numFmtId="0" fontId="8" fillId="9" borderId="46" xfId="0" applyFont="1" applyFill="1" applyBorder="1" applyAlignment="1" applyProtection="1">
      <alignment horizontal="center" vertical="center"/>
    </xf>
    <xf numFmtId="0" fontId="8" fillId="9" borderId="47" xfId="0" applyFont="1" applyFill="1" applyBorder="1" applyAlignment="1" applyProtection="1">
      <alignment horizontal="center" vertical="center"/>
    </xf>
    <xf numFmtId="0" fontId="8" fillId="9" borderId="48" xfId="0" applyFont="1" applyFill="1" applyBorder="1" applyAlignment="1" applyProtection="1">
      <alignment horizontal="center" vertical="center"/>
    </xf>
    <xf numFmtId="0" fontId="18" fillId="15" borderId="13" xfId="0" applyFont="1" applyFill="1" applyBorder="1" applyAlignment="1" applyProtection="1">
      <alignment horizontal="left" vertical="center" wrapText="1"/>
    </xf>
    <xf numFmtId="0" fontId="18" fillId="17" borderId="13" xfId="0" applyFont="1" applyFill="1" applyBorder="1" applyAlignment="1" applyProtection="1">
      <alignment horizontal="left" vertical="center" wrapText="1"/>
    </xf>
    <xf numFmtId="0" fontId="7" fillId="6" borderId="36" xfId="0" applyFont="1" applyFill="1" applyBorder="1" applyAlignment="1" applyProtection="1">
      <alignment horizontal="center" vertical="center" textRotation="90" wrapText="1"/>
    </xf>
    <xf numFmtId="0" fontId="7" fillId="6" borderId="37" xfId="0" applyFont="1" applyFill="1" applyBorder="1" applyAlignment="1" applyProtection="1">
      <alignment horizontal="center" vertical="center" textRotation="90" wrapText="1"/>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16" xfId="0" applyFont="1" applyFill="1" applyBorder="1" applyAlignment="1" applyProtection="1">
      <alignment horizontal="center"/>
    </xf>
    <xf numFmtId="0" fontId="8" fillId="16" borderId="14" xfId="0" applyFont="1" applyFill="1" applyBorder="1" applyAlignment="1" applyProtection="1">
      <alignment horizontal="left" vertical="top" wrapText="1"/>
    </xf>
    <xf numFmtId="0" fontId="8" fillId="16" borderId="15" xfId="0" applyFont="1" applyFill="1" applyBorder="1" applyAlignment="1" applyProtection="1">
      <alignment horizontal="left" vertical="top" wrapText="1"/>
    </xf>
    <xf numFmtId="0" fontId="8" fillId="16" borderId="16" xfId="0" applyFont="1" applyFill="1" applyBorder="1" applyAlignment="1" applyProtection="1">
      <alignment horizontal="left" vertical="top" wrapText="1"/>
    </xf>
    <xf numFmtId="0" fontId="7" fillId="0" borderId="13" xfId="0" applyFont="1" applyFill="1" applyBorder="1" applyAlignment="1" applyProtection="1">
      <alignment horizontal="center"/>
    </xf>
    <xf numFmtId="0" fontId="5" fillId="0" borderId="17" xfId="0" applyFont="1" applyFill="1" applyBorder="1" applyAlignment="1" applyProtection="1">
      <alignment horizontal="center"/>
    </xf>
    <xf numFmtId="0" fontId="5" fillId="0" borderId="18"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0" fontId="7" fillId="0" borderId="13" xfId="0" applyFont="1" applyFill="1" applyBorder="1" applyAlignment="1" applyProtection="1">
      <alignment horizontal="center" vertical="center"/>
    </xf>
    <xf numFmtId="0" fontId="1" fillId="2" borderId="0" xfId="0" applyFont="1" applyFill="1" applyAlignment="1" applyProtection="1">
      <alignment horizontal="left" vertical="center"/>
    </xf>
    <xf numFmtId="0" fontId="4" fillId="3" borderId="0" xfId="0" applyFont="1" applyFill="1" applyAlignment="1" applyProtection="1">
      <alignment horizontal="left" vertical="top" wrapText="1"/>
    </xf>
    <xf numFmtId="0" fontId="20"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9" fillId="9" borderId="0" xfId="0" applyFont="1" applyFill="1" applyAlignment="1" applyProtection="1">
      <alignment horizontal="left" vertical="center" wrapText="1"/>
    </xf>
    <xf numFmtId="0" fontId="19" fillId="2" borderId="0" xfId="0" applyFont="1" applyFill="1" applyAlignment="1" applyProtection="1">
      <alignment horizontal="left" vertical="center"/>
    </xf>
    <xf numFmtId="0" fontId="8" fillId="13" borderId="0" xfId="0" applyFont="1" applyFill="1" applyAlignment="1" applyProtection="1">
      <alignment horizontal="left" vertical="center" wrapText="1"/>
    </xf>
    <xf numFmtId="0" fontId="19" fillId="7" borderId="0" xfId="0" applyFont="1" applyFill="1" applyAlignment="1" applyProtection="1">
      <alignment horizontal="left" vertical="center"/>
    </xf>
    <xf numFmtId="0" fontId="8" fillId="13" borderId="0" xfId="0" applyFont="1" applyFill="1" applyBorder="1" applyAlignment="1" applyProtection="1">
      <alignment horizontal="left" vertical="top"/>
    </xf>
    <xf numFmtId="0" fontId="3" fillId="29" borderId="0" xfId="0" applyFont="1" applyFill="1" applyBorder="1" applyAlignment="1" applyProtection="1">
      <alignment horizontal="left" vertical="top"/>
    </xf>
    <xf numFmtId="0" fontId="3" fillId="32" borderId="0" xfId="0" applyFont="1" applyFill="1" applyBorder="1" applyAlignment="1" applyProtection="1">
      <alignment horizontal="left" vertical="top"/>
    </xf>
    <xf numFmtId="0" fontId="19" fillId="10" borderId="0" xfId="0" applyFont="1" applyFill="1" applyAlignment="1" applyProtection="1">
      <alignment horizontal="left" vertical="center"/>
    </xf>
    <xf numFmtId="0" fontId="3" fillId="27" borderId="0" xfId="0" applyFont="1" applyFill="1" applyBorder="1" applyAlignment="1" applyProtection="1">
      <alignment horizontal="left" vertical="top"/>
    </xf>
    <xf numFmtId="0" fontId="3" fillId="28" borderId="0" xfId="0" applyFont="1" applyFill="1" applyBorder="1" applyAlignment="1" applyProtection="1">
      <alignment horizontal="left" vertical="top"/>
    </xf>
    <xf numFmtId="0" fontId="3" fillId="10" borderId="0" xfId="0" applyFont="1" applyFill="1" applyBorder="1" applyAlignment="1" applyProtection="1">
      <alignment horizontal="left" vertical="top"/>
    </xf>
    <xf numFmtId="0" fontId="19" fillId="11" borderId="0" xfId="0" applyFont="1" applyFill="1" applyAlignment="1" applyProtection="1">
      <alignment horizontal="left" vertical="center"/>
    </xf>
    <xf numFmtId="0" fontId="8" fillId="9" borderId="46" xfId="0" applyFont="1" applyFill="1" applyBorder="1" applyAlignment="1" applyProtection="1">
      <alignment horizontal="left" vertical="center"/>
    </xf>
    <xf numFmtId="0" fontId="8" fillId="9" borderId="47" xfId="0" applyFont="1" applyFill="1" applyBorder="1" applyAlignment="1" applyProtection="1">
      <alignment horizontal="left" vertical="center"/>
    </xf>
    <xf numFmtId="0" fontId="8" fillId="9" borderId="48" xfId="0" applyFont="1" applyFill="1" applyBorder="1" applyAlignment="1" applyProtection="1">
      <alignment horizontal="left" vertical="center"/>
    </xf>
    <xf numFmtId="0" fontId="5" fillId="4" borderId="46" xfId="0" applyFont="1" applyFill="1" applyBorder="1" applyAlignment="1" applyProtection="1">
      <alignment horizontal="left" vertical="top" wrapText="1"/>
    </xf>
    <xf numFmtId="0" fontId="5" fillId="4" borderId="47" xfId="0" applyFont="1" applyFill="1" applyBorder="1" applyAlignment="1" applyProtection="1">
      <alignment horizontal="left" vertical="top" wrapText="1"/>
    </xf>
    <xf numFmtId="0" fontId="5" fillId="4" borderId="48" xfId="0" applyFont="1" applyFill="1" applyBorder="1" applyAlignment="1" applyProtection="1">
      <alignment horizontal="left" vertical="top" wrapText="1"/>
    </xf>
    <xf numFmtId="0" fontId="5" fillId="27" borderId="13" xfId="0" applyFont="1" applyFill="1" applyBorder="1" applyAlignment="1" applyProtection="1">
      <alignment horizontal="center"/>
    </xf>
    <xf numFmtId="0" fontId="5" fillId="27" borderId="38" xfId="0" applyFont="1" applyFill="1" applyBorder="1" applyAlignment="1" applyProtection="1">
      <alignment horizontal="center"/>
    </xf>
    <xf numFmtId="0" fontId="27" fillId="4" borderId="40" xfId="0" applyFont="1" applyFill="1" applyBorder="1" applyAlignment="1" applyProtection="1">
      <alignment horizontal="center" vertical="center" wrapText="1"/>
    </xf>
    <xf numFmtId="0" fontId="27" fillId="4" borderId="39" xfId="0" applyFont="1" applyFill="1" applyBorder="1" applyAlignment="1" applyProtection="1">
      <alignment horizontal="center" vertical="center" wrapText="1"/>
    </xf>
    <xf numFmtId="0" fontId="5" fillId="28" borderId="18" xfId="0" applyFont="1" applyFill="1" applyBorder="1" applyAlignment="1" applyProtection="1">
      <alignment horizontal="center"/>
    </xf>
    <xf numFmtId="0" fontId="5" fillId="28" borderId="38" xfId="0" applyFont="1" applyFill="1" applyBorder="1" applyAlignment="1" applyProtection="1">
      <alignment horizontal="center"/>
    </xf>
    <xf numFmtId="0" fontId="28" fillId="4" borderId="45" xfId="0" applyFont="1" applyFill="1" applyBorder="1" applyAlignment="1" applyProtection="1">
      <alignment horizontal="center" vertical="center" wrapText="1"/>
    </xf>
    <xf numFmtId="0" fontId="28" fillId="4" borderId="39" xfId="0" applyFont="1" applyFill="1" applyBorder="1" applyAlignment="1" applyProtection="1">
      <alignment horizontal="center" vertical="center" wrapText="1"/>
    </xf>
    <xf numFmtId="0" fontId="5" fillId="0" borderId="35" xfId="0" applyFont="1" applyFill="1" applyBorder="1" applyAlignment="1" applyProtection="1">
      <alignment horizontal="center"/>
    </xf>
    <xf numFmtId="2" fontId="5" fillId="0" borderId="35" xfId="0" applyNumberFormat="1" applyFont="1" applyFill="1" applyBorder="1" applyAlignment="1" applyProtection="1">
      <alignment horizontal="right" vertical="center"/>
    </xf>
    <xf numFmtId="0" fontId="7" fillId="6" borderId="13" xfId="0" applyFont="1" applyFill="1" applyBorder="1" applyAlignment="1" applyProtection="1">
      <alignment horizontal="center" vertical="center"/>
    </xf>
    <xf numFmtId="0" fontId="7" fillId="6" borderId="40" xfId="0" applyFont="1" applyFill="1" applyBorder="1" applyAlignment="1" applyProtection="1">
      <alignment horizontal="center" vertical="center"/>
    </xf>
    <xf numFmtId="0" fontId="5" fillId="10" borderId="53" xfId="0" applyFont="1" applyFill="1" applyBorder="1" applyAlignment="1" applyProtection="1">
      <alignment horizontal="center"/>
    </xf>
    <xf numFmtId="0" fontId="5" fillId="10" borderId="49" xfId="0" applyFont="1" applyFill="1" applyBorder="1" applyAlignment="1" applyProtection="1">
      <alignment horizontal="center"/>
    </xf>
    <xf numFmtId="0" fontId="5" fillId="32" borderId="35" xfId="0" applyFont="1" applyFill="1" applyBorder="1" applyAlignment="1" applyProtection="1">
      <alignment horizontal="center"/>
    </xf>
    <xf numFmtId="0" fontId="5" fillId="32" borderId="49" xfId="0" applyFont="1" applyFill="1" applyBorder="1" applyAlignment="1" applyProtection="1">
      <alignment horizontal="center"/>
    </xf>
    <xf numFmtId="0" fontId="5" fillId="29" borderId="35" xfId="0" applyFont="1" applyFill="1" applyBorder="1" applyAlignment="1" applyProtection="1">
      <alignment horizontal="center"/>
    </xf>
    <xf numFmtId="0" fontId="5" fillId="29" borderId="49" xfId="0" applyFont="1" applyFill="1" applyBorder="1" applyAlignment="1" applyProtection="1">
      <alignment horizontal="center"/>
    </xf>
    <xf numFmtId="0" fontId="29" fillId="4" borderId="54" xfId="0" applyFont="1" applyFill="1" applyBorder="1" applyAlignment="1" applyProtection="1">
      <alignment horizontal="center" vertical="center" wrapText="1"/>
    </xf>
    <xf numFmtId="0" fontId="29" fillId="4" borderId="52" xfId="0" applyFont="1" applyFill="1" applyBorder="1" applyAlignment="1" applyProtection="1">
      <alignment horizontal="center" vertical="center" wrapText="1"/>
    </xf>
    <xf numFmtId="0" fontId="32" fillId="4" borderId="54" xfId="0" applyFont="1" applyFill="1" applyBorder="1" applyAlignment="1" applyProtection="1">
      <alignment horizontal="center" vertical="center" wrapText="1"/>
    </xf>
    <xf numFmtId="0" fontId="32" fillId="4" borderId="52" xfId="0" applyFont="1" applyFill="1" applyBorder="1" applyAlignment="1" applyProtection="1">
      <alignment horizontal="center" vertical="center" wrapText="1"/>
    </xf>
    <xf numFmtId="0" fontId="31" fillId="4" borderId="54" xfId="0" applyFont="1" applyFill="1" applyBorder="1" applyAlignment="1" applyProtection="1">
      <alignment horizontal="center" vertical="center" wrapText="1"/>
    </xf>
    <xf numFmtId="0" fontId="31" fillId="4" borderId="52" xfId="0" applyFont="1" applyFill="1" applyBorder="1" applyAlignment="1" applyProtection="1">
      <alignment horizontal="center" vertical="center" wrapText="1"/>
    </xf>
    <xf numFmtId="0" fontId="8" fillId="9" borderId="36" xfId="0" applyFont="1" applyFill="1" applyBorder="1" applyAlignment="1" applyProtection="1">
      <alignment horizontal="center" vertical="center" wrapText="1"/>
    </xf>
    <xf numFmtId="0" fontId="8" fillId="9" borderId="13" xfId="0" applyFont="1" applyFill="1" applyBorder="1" applyAlignment="1" applyProtection="1">
      <alignment horizontal="center" vertical="center" wrapText="1"/>
    </xf>
    <xf numFmtId="2" fontId="8" fillId="9" borderId="79" xfId="0" applyNumberFormat="1" applyFont="1" applyFill="1" applyBorder="1" applyAlignment="1" applyProtection="1">
      <alignment horizontal="center" vertical="center"/>
    </xf>
    <xf numFmtId="2" fontId="8" fillId="9" borderId="80" xfId="0" applyNumberFormat="1" applyFont="1" applyFill="1" applyBorder="1" applyAlignment="1" applyProtection="1">
      <alignment horizontal="center" vertical="center"/>
    </xf>
    <xf numFmtId="0" fontId="18" fillId="17" borderId="29" xfId="0" applyFont="1" applyFill="1" applyBorder="1" applyAlignment="1" applyProtection="1">
      <alignment horizontal="left" vertical="center" wrapText="1"/>
      <protection locked="0"/>
    </xf>
    <xf numFmtId="0" fontId="18" fillId="17" borderId="30" xfId="0" applyFont="1" applyFill="1" applyBorder="1" applyAlignment="1" applyProtection="1">
      <alignment horizontal="left" vertical="center" wrapText="1"/>
      <protection locked="0"/>
    </xf>
    <xf numFmtId="0" fontId="18" fillId="17" borderId="31" xfId="0" applyFont="1" applyFill="1" applyBorder="1" applyAlignment="1" applyProtection="1">
      <alignment horizontal="left" vertical="center" wrapText="1"/>
      <protection locked="0"/>
    </xf>
    <xf numFmtId="0" fontId="18" fillId="15" borderId="29" xfId="0" applyFont="1" applyFill="1" applyBorder="1" applyAlignment="1" applyProtection="1">
      <alignment horizontal="left" vertical="center" wrapText="1"/>
      <protection locked="0"/>
    </xf>
    <xf numFmtId="0" fontId="18" fillId="15" borderId="30" xfId="0" applyFont="1" applyFill="1" applyBorder="1" applyAlignment="1" applyProtection="1">
      <alignment horizontal="left" vertical="center" wrapText="1"/>
      <protection locked="0"/>
    </xf>
    <xf numFmtId="0" fontId="18" fillId="15" borderId="31" xfId="0" applyFont="1" applyFill="1" applyBorder="1" applyAlignment="1" applyProtection="1">
      <alignment horizontal="left" vertical="center" wrapText="1"/>
      <protection locked="0"/>
    </xf>
    <xf numFmtId="0" fontId="8" fillId="13" borderId="20" xfId="0" applyFont="1" applyFill="1" applyBorder="1" applyAlignment="1">
      <alignment horizontal="center" vertical="top" wrapText="1"/>
    </xf>
    <xf numFmtId="0" fontId="8" fillId="13" borderId="19" xfId="0" applyFont="1" applyFill="1" applyBorder="1" applyAlignment="1">
      <alignment horizontal="center" vertical="top" wrapText="1"/>
    </xf>
    <xf numFmtId="0" fontId="8" fillId="13" borderId="25" xfId="0" applyFont="1" applyFill="1" applyBorder="1" applyAlignment="1">
      <alignment horizontal="center" vertical="top" wrapText="1"/>
    </xf>
    <xf numFmtId="0" fontId="8" fillId="13" borderId="27" xfId="0" applyFont="1" applyFill="1" applyBorder="1" applyAlignment="1">
      <alignment horizontal="center" vertical="top" wrapText="1"/>
    </xf>
    <xf numFmtId="0" fontId="8" fillId="13" borderId="0" xfId="0" applyFont="1" applyFill="1" applyBorder="1" applyAlignment="1">
      <alignment horizontal="center" vertical="top" wrapText="1"/>
    </xf>
    <xf numFmtId="0" fontId="8" fillId="13" borderId="28" xfId="0" applyFont="1" applyFill="1" applyBorder="1" applyAlignment="1">
      <alignment horizontal="center" vertical="top" wrapText="1"/>
    </xf>
    <xf numFmtId="0" fontId="18" fillId="6" borderId="29" xfId="0" applyFont="1" applyFill="1" applyBorder="1" applyAlignment="1" applyProtection="1">
      <alignment horizontal="left" vertical="center" wrapText="1"/>
      <protection locked="0"/>
    </xf>
    <xf numFmtId="0" fontId="18" fillId="6" borderId="30" xfId="0" applyFont="1" applyFill="1" applyBorder="1" applyAlignment="1" applyProtection="1">
      <alignment horizontal="left" vertical="center" wrapText="1"/>
      <protection locked="0"/>
    </xf>
    <xf numFmtId="0" fontId="18" fillId="6" borderId="31" xfId="0" applyFont="1" applyFill="1" applyBorder="1" applyAlignment="1" applyProtection="1">
      <alignment horizontal="left" vertical="center" wrapText="1"/>
      <protection locked="0"/>
    </xf>
    <xf numFmtId="0" fontId="18" fillId="15" borderId="32" xfId="0" applyFont="1" applyFill="1" applyBorder="1" applyAlignment="1" applyProtection="1">
      <alignment horizontal="center" vertical="center" wrapText="1"/>
      <protection locked="0"/>
    </xf>
    <xf numFmtId="0" fontId="18" fillId="15" borderId="33" xfId="0" applyFont="1" applyFill="1" applyBorder="1" applyAlignment="1" applyProtection="1">
      <alignment horizontal="center" vertical="center" wrapText="1"/>
      <protection locked="0"/>
    </xf>
    <xf numFmtId="0" fontId="18" fillId="15" borderId="34" xfId="0" applyFont="1" applyFill="1" applyBorder="1" applyAlignment="1" applyProtection="1">
      <alignment horizontal="center" vertical="center" wrapText="1"/>
      <protection locked="0"/>
    </xf>
    <xf numFmtId="0" fontId="18" fillId="17" borderId="32" xfId="0" applyFont="1" applyFill="1" applyBorder="1" applyAlignment="1" applyProtection="1">
      <alignment horizontal="center" vertical="center" wrapText="1"/>
      <protection locked="0"/>
    </xf>
    <xf numFmtId="0" fontId="18" fillId="17" borderId="33" xfId="0" applyFont="1" applyFill="1" applyBorder="1" applyAlignment="1" applyProtection="1">
      <alignment horizontal="center" vertical="center" wrapText="1"/>
      <protection locked="0"/>
    </xf>
    <xf numFmtId="0" fontId="18" fillId="17" borderId="34" xfId="0" applyFont="1" applyFill="1" applyBorder="1" applyAlignment="1" applyProtection="1">
      <alignment horizontal="center" vertical="center" wrapText="1"/>
      <protection locked="0"/>
    </xf>
    <xf numFmtId="0" fontId="18" fillId="0" borderId="0"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0" fontId="3" fillId="22" borderId="0" xfId="0" applyFont="1" applyFill="1" applyBorder="1" applyAlignment="1" applyProtection="1">
      <alignment horizontal="left" vertical="top"/>
      <protection locked="0"/>
    </xf>
    <xf numFmtId="0" fontId="8" fillId="9" borderId="0" xfId="0" applyFont="1" applyFill="1" applyBorder="1" applyAlignment="1" applyProtection="1">
      <alignment horizontal="left" vertical="top"/>
      <protection locked="0"/>
    </xf>
    <xf numFmtId="0" fontId="3" fillId="7" borderId="0" xfId="0" applyFont="1" applyFill="1" applyBorder="1" applyAlignment="1" applyProtection="1">
      <alignment horizontal="left" vertical="top"/>
      <protection locked="0"/>
    </xf>
    <xf numFmtId="0" fontId="3" fillId="24" borderId="0" xfId="0" applyFont="1" applyFill="1" applyBorder="1" applyAlignment="1" applyProtection="1">
      <alignment horizontal="left" vertical="top"/>
      <protection locked="0"/>
    </xf>
    <xf numFmtId="0" fontId="3" fillId="25" borderId="0" xfId="0" applyFont="1" applyFill="1" applyBorder="1" applyAlignment="1" applyProtection="1">
      <alignment horizontal="left" vertical="top"/>
      <protection locked="0"/>
    </xf>
    <xf numFmtId="0" fontId="3" fillId="23" borderId="0" xfId="0" applyFont="1" applyFill="1" applyBorder="1" applyAlignment="1" applyProtection="1">
      <alignment horizontal="left" vertical="top"/>
      <protection locked="0"/>
    </xf>
    <xf numFmtId="0" fontId="8" fillId="23" borderId="0" xfId="0" applyFont="1" applyFill="1" applyBorder="1" applyAlignment="1" applyProtection="1">
      <alignment horizontal="left" vertical="top"/>
      <protection locked="0"/>
    </xf>
    <xf numFmtId="0" fontId="8" fillId="25" borderId="0" xfId="0" applyFont="1" applyFill="1" applyBorder="1" applyAlignment="1" applyProtection="1">
      <alignment horizontal="left" vertical="top"/>
      <protection locked="0"/>
    </xf>
    <xf numFmtId="0" fontId="8" fillId="24" borderId="0" xfId="0" applyFont="1" applyFill="1" applyBorder="1" applyAlignment="1" applyProtection="1">
      <alignment horizontal="left" vertical="top"/>
      <protection locked="0"/>
    </xf>
    <xf numFmtId="0" fontId="8" fillId="7" borderId="0" xfId="0" applyFont="1" applyFill="1" applyBorder="1" applyAlignment="1" applyProtection="1">
      <alignment horizontal="left" vertical="top"/>
      <protection locked="0"/>
    </xf>
    <xf numFmtId="0" fontId="18" fillId="17" borderId="14" xfId="0" applyFont="1" applyFill="1" applyBorder="1" applyAlignment="1">
      <alignment horizontal="left" vertical="center" wrapText="1"/>
    </xf>
    <xf numFmtId="0" fontId="18" fillId="17" borderId="15" xfId="0" applyFont="1" applyFill="1" applyBorder="1" applyAlignment="1">
      <alignment horizontal="left" vertical="center" wrapText="1"/>
    </xf>
    <xf numFmtId="0" fontId="18" fillId="17" borderId="16" xfId="0" applyFont="1" applyFill="1" applyBorder="1" applyAlignment="1">
      <alignment horizontal="left" vertical="center" wrapText="1"/>
    </xf>
    <xf numFmtId="0" fontId="18" fillId="15" borderId="14" xfId="0" applyFont="1" applyFill="1" applyBorder="1" applyAlignment="1">
      <alignment horizontal="left" vertical="center" wrapText="1"/>
    </xf>
    <xf numFmtId="0" fontId="18" fillId="15" borderId="15" xfId="0" applyFont="1" applyFill="1" applyBorder="1" applyAlignment="1">
      <alignment horizontal="left" vertical="center" wrapText="1"/>
    </xf>
    <xf numFmtId="0" fontId="18" fillId="15" borderId="16" xfId="0" applyFont="1" applyFill="1" applyBorder="1" applyAlignment="1">
      <alignment horizontal="left" vertical="center" wrapText="1"/>
    </xf>
    <xf numFmtId="0" fontId="8" fillId="16" borderId="14" xfId="0" applyFont="1" applyFill="1" applyBorder="1" applyAlignment="1">
      <alignment horizontal="center" vertical="top" wrapText="1"/>
    </xf>
    <xf numFmtId="0" fontId="8" fillId="16" borderId="15" xfId="0" applyFont="1" applyFill="1" applyBorder="1" applyAlignment="1">
      <alignment horizontal="center" vertical="top" wrapText="1"/>
    </xf>
    <xf numFmtId="0" fontId="8" fillId="16" borderId="16" xfId="0" applyFont="1" applyFill="1" applyBorder="1" applyAlignment="1">
      <alignment horizontal="center" vertical="top" wrapText="1"/>
    </xf>
    <xf numFmtId="0" fontId="8" fillId="9" borderId="60" xfId="0" applyFont="1" applyFill="1" applyBorder="1" applyAlignment="1">
      <alignment horizontal="left" vertical="center"/>
    </xf>
    <xf numFmtId="0" fontId="8" fillId="9" borderId="61" xfId="0" applyFont="1" applyFill="1" applyBorder="1" applyAlignment="1">
      <alignment horizontal="left" vertical="center"/>
    </xf>
    <xf numFmtId="0" fontId="8" fillId="9" borderId="62" xfId="0" applyFont="1" applyFill="1" applyBorder="1" applyAlignment="1">
      <alignment horizontal="left" vertical="center"/>
    </xf>
    <xf numFmtId="0" fontId="5" fillId="6" borderId="75" xfId="0" applyFont="1" applyFill="1" applyBorder="1" applyAlignment="1">
      <alignment horizontal="center"/>
    </xf>
    <xf numFmtId="0" fontId="5" fillId="6" borderId="76" xfId="0" applyFont="1" applyFill="1" applyBorder="1" applyAlignment="1">
      <alignment horizontal="center"/>
    </xf>
    <xf numFmtId="0" fontId="5" fillId="6" borderId="44"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left" vertical="center"/>
    </xf>
    <xf numFmtId="0" fontId="5" fillId="22" borderId="53" xfId="0" applyFont="1" applyFill="1" applyBorder="1" applyAlignment="1">
      <alignment horizontal="center"/>
    </xf>
    <xf numFmtId="0" fontId="5" fillId="22" borderId="49" xfId="0" applyFont="1" applyFill="1" applyBorder="1" applyAlignment="1">
      <alignment horizontal="center"/>
    </xf>
    <xf numFmtId="0" fontId="5" fillId="23" borderId="35" xfId="0" applyFont="1" applyFill="1" applyBorder="1" applyAlignment="1">
      <alignment horizontal="center"/>
    </xf>
    <xf numFmtId="0" fontId="5" fillId="23" borderId="49" xfId="0" applyFont="1" applyFill="1" applyBorder="1" applyAlignment="1">
      <alignment horizontal="center"/>
    </xf>
    <xf numFmtId="0" fontId="5" fillId="25" borderId="53" xfId="0" applyFont="1" applyFill="1" applyBorder="1" applyAlignment="1">
      <alignment horizontal="center"/>
    </xf>
    <xf numFmtId="0" fontId="5" fillId="25" borderId="49" xfId="0" applyFont="1" applyFill="1" applyBorder="1" applyAlignment="1">
      <alignment horizontal="center"/>
    </xf>
    <xf numFmtId="0" fontId="35" fillId="4" borderId="54" xfId="0" applyFont="1" applyFill="1" applyBorder="1" applyAlignment="1">
      <alignment horizontal="center" vertical="center"/>
    </xf>
    <xf numFmtId="0" fontId="35" fillId="4" borderId="52" xfId="0" applyFont="1" applyFill="1" applyBorder="1" applyAlignment="1">
      <alignment horizontal="center" vertical="center"/>
    </xf>
    <xf numFmtId="0" fontId="38" fillId="6" borderId="61" xfId="0" applyFont="1" applyFill="1" applyBorder="1" applyAlignment="1">
      <alignment horizontal="center" wrapText="1"/>
    </xf>
    <xf numFmtId="0" fontId="38" fillId="6" borderId="0" xfId="0" applyFont="1" applyFill="1" applyBorder="1" applyAlignment="1">
      <alignment horizontal="center" wrapText="1"/>
    </xf>
    <xf numFmtId="0" fontId="38" fillId="6" borderId="21" xfId="0" applyFont="1" applyFill="1" applyBorder="1" applyAlignment="1">
      <alignment horizontal="center" wrapText="1"/>
    </xf>
    <xf numFmtId="0" fontId="7" fillId="6" borderId="61" xfId="0" applyFont="1" applyFill="1" applyBorder="1" applyAlignment="1">
      <alignment horizontal="center" wrapText="1"/>
    </xf>
    <xf numFmtId="0" fontId="7" fillId="6" borderId="0" xfId="0" applyFont="1" applyFill="1" applyBorder="1" applyAlignment="1">
      <alignment horizontal="center" wrapText="1"/>
    </xf>
    <xf numFmtId="0" fontId="7" fillId="6" borderId="21" xfId="0" applyFont="1" applyFill="1" applyBorder="1" applyAlignment="1">
      <alignment horizontal="center" wrapText="1"/>
    </xf>
    <xf numFmtId="0" fontId="7" fillId="6" borderId="62" xfId="0" applyFont="1" applyFill="1" applyBorder="1" applyAlignment="1">
      <alignment horizontal="center" wrapText="1"/>
    </xf>
    <xf numFmtId="0" fontId="7" fillId="6" borderId="71" xfId="0" applyFont="1" applyFill="1" applyBorder="1" applyAlignment="1">
      <alignment horizontal="center" wrapText="1"/>
    </xf>
    <xf numFmtId="0" fontId="7" fillId="6" borderId="55" xfId="0" applyFont="1" applyFill="1" applyBorder="1" applyAlignment="1">
      <alignment horizontal="center" wrapText="1"/>
    </xf>
    <xf numFmtId="0" fontId="40" fillId="0" borderId="70"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71" xfId="0" applyFont="1" applyFill="1" applyBorder="1" applyAlignment="1">
      <alignment horizontal="left" vertical="top" wrapText="1"/>
    </xf>
    <xf numFmtId="0" fontId="40" fillId="0" borderId="77" xfId="0" applyFont="1" applyFill="1" applyBorder="1" applyAlignment="1">
      <alignment horizontal="left" vertical="top" wrapText="1"/>
    </xf>
    <xf numFmtId="0" fontId="40" fillId="0" borderId="72" xfId="0" applyFont="1" applyFill="1" applyBorder="1" applyAlignment="1">
      <alignment horizontal="left" vertical="top" wrapText="1"/>
    </xf>
    <xf numFmtId="0" fontId="40" fillId="0" borderId="78" xfId="0" applyFont="1" applyFill="1" applyBorder="1" applyAlignment="1">
      <alignment horizontal="left" vertical="top" wrapText="1"/>
    </xf>
    <xf numFmtId="0" fontId="8" fillId="22"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5" fillId="0" borderId="25" xfId="0" applyFont="1" applyFill="1" applyBorder="1" applyAlignment="1">
      <alignment horizontal="center"/>
    </xf>
    <xf numFmtId="0" fontId="5" fillId="0" borderId="50" xfId="0" applyFont="1" applyFill="1" applyBorder="1" applyAlignment="1">
      <alignment horizont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36" fillId="4" borderId="69" xfId="0" applyFont="1" applyFill="1" applyBorder="1" applyAlignment="1">
      <alignment horizontal="center" vertical="center"/>
    </xf>
    <xf numFmtId="0" fontId="36" fillId="4" borderId="52" xfId="0" applyFont="1" applyFill="1" applyBorder="1" applyAlignment="1">
      <alignment horizontal="center" vertical="center"/>
    </xf>
    <xf numFmtId="0" fontId="37" fillId="4" borderId="54" xfId="0" applyFont="1" applyFill="1" applyBorder="1" applyAlignment="1">
      <alignment horizontal="center" vertical="center"/>
    </xf>
    <xf numFmtId="0" fontId="37" fillId="4" borderId="52" xfId="0" applyFont="1" applyFill="1" applyBorder="1" applyAlignment="1">
      <alignment horizontal="center" vertical="center"/>
    </xf>
    <xf numFmtId="0" fontId="5" fillId="0" borderId="28" xfId="0" applyFont="1" applyFill="1" applyBorder="1" applyAlignment="1">
      <alignment horizontal="center"/>
    </xf>
    <xf numFmtId="0" fontId="7" fillId="0" borderId="35" xfId="0" applyFont="1" applyFill="1" applyBorder="1" applyAlignment="1">
      <alignment horizontal="left" vertic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7" borderId="18" xfId="0" applyFont="1" applyFill="1" applyBorder="1" applyAlignment="1">
      <alignment horizontal="center"/>
    </xf>
    <xf numFmtId="0" fontId="5" fillId="7" borderId="38" xfId="0" applyFont="1" applyFill="1" applyBorder="1" applyAlignment="1">
      <alignment horizontal="center"/>
    </xf>
    <xf numFmtId="0" fontId="5" fillId="24" borderId="42" xfId="0" applyFont="1" applyFill="1" applyBorder="1" applyAlignment="1">
      <alignment horizontal="center"/>
    </xf>
    <xf numFmtId="0" fontId="5" fillId="24" borderId="38" xfId="0" applyFont="1" applyFill="1" applyBorder="1" applyAlignment="1">
      <alignment horizontal="center"/>
    </xf>
    <xf numFmtId="0" fontId="34" fillId="4" borderId="43" xfId="0" applyFont="1" applyFill="1" applyBorder="1" applyAlignment="1">
      <alignment horizontal="center" vertical="center"/>
    </xf>
    <xf numFmtId="0" fontId="34" fillId="4" borderId="39" xfId="0" applyFont="1" applyFill="1" applyBorder="1" applyAlignment="1">
      <alignment horizontal="center" vertical="center"/>
    </xf>
    <xf numFmtId="0" fontId="33" fillId="4" borderId="45" xfId="0" applyFont="1" applyFill="1" applyBorder="1" applyAlignment="1">
      <alignment horizontal="center" vertical="center"/>
    </xf>
    <xf numFmtId="0" fontId="33" fillId="4" borderId="39" xfId="0" applyFont="1" applyFill="1" applyBorder="1" applyAlignment="1">
      <alignment horizontal="center" vertical="center"/>
    </xf>
    <xf numFmtId="0" fontId="3" fillId="0" borderId="0" xfId="0" applyFont="1" applyFill="1" applyBorder="1" applyAlignment="1" applyProtection="1">
      <alignment horizontal="left" vertical="top"/>
      <protection locked="0"/>
    </xf>
    <xf numFmtId="2" fontId="8" fillId="9" borderId="79" xfId="0" applyNumberFormat="1" applyFont="1" applyFill="1" applyBorder="1" applyAlignment="1">
      <alignment horizontal="center" vertical="center"/>
    </xf>
    <xf numFmtId="2" fontId="8" fillId="9" borderId="80" xfId="0" applyNumberFormat="1" applyFont="1" applyFill="1" applyBorder="1" applyAlignment="1">
      <alignment horizontal="center" vertical="center"/>
    </xf>
    <xf numFmtId="0" fontId="19" fillId="9" borderId="21" xfId="0" applyFont="1" applyFill="1" applyBorder="1" applyAlignment="1">
      <alignment horizontal="left" vertical="center"/>
    </xf>
  </cellXfs>
  <cellStyles count="1">
    <cellStyle name="Normal" xfId="0" builtinId="0"/>
  </cellStyles>
  <dxfs count="27">
    <dxf>
      <font>
        <color theme="0"/>
      </font>
      <fill>
        <patternFill>
          <bgColor rgb="FFC00000"/>
        </patternFill>
      </fill>
    </dxf>
    <dxf>
      <font>
        <color theme="0"/>
      </font>
      <fill>
        <patternFill>
          <bgColor rgb="FFF76D2E"/>
        </patternFill>
      </fill>
    </dxf>
    <dxf>
      <font>
        <color theme="0"/>
      </font>
      <fill>
        <patternFill>
          <bgColor rgb="FFEDA021"/>
        </patternFill>
      </fill>
    </dxf>
    <dxf>
      <font>
        <color theme="0"/>
      </font>
      <fill>
        <patternFill>
          <bgColor rgb="FFAEC44A"/>
        </patternFill>
      </fill>
    </dxf>
    <dxf>
      <font>
        <color theme="0"/>
      </font>
      <fill>
        <patternFill>
          <bgColor rgb="FF008372"/>
        </patternFill>
      </fill>
    </dxf>
    <dxf>
      <font>
        <color theme="0"/>
      </font>
      <fill>
        <patternFill>
          <bgColor rgb="FFC00000"/>
        </patternFill>
      </fill>
    </dxf>
    <dxf>
      <font>
        <color theme="0"/>
      </font>
      <fill>
        <patternFill>
          <bgColor rgb="FFF76D2E"/>
        </patternFill>
      </fill>
    </dxf>
    <dxf>
      <font>
        <color theme="0"/>
      </font>
      <fill>
        <patternFill>
          <bgColor rgb="FFEDA021"/>
        </patternFill>
      </fill>
    </dxf>
    <dxf>
      <font>
        <color theme="0"/>
      </font>
      <fill>
        <patternFill>
          <bgColor rgb="FFAEC44A"/>
        </patternFill>
      </fill>
    </dxf>
    <dxf>
      <font>
        <color theme="0"/>
      </font>
      <fill>
        <patternFill>
          <bgColor rgb="FF008372"/>
        </patternFill>
      </fill>
    </dxf>
    <dxf>
      <font>
        <color theme="0"/>
      </font>
      <fill>
        <patternFill>
          <bgColor rgb="FFA3233B"/>
        </patternFill>
      </fill>
    </dxf>
    <dxf>
      <font>
        <color theme="0"/>
      </font>
      <fill>
        <patternFill>
          <bgColor rgb="FFDC2C36"/>
        </patternFill>
      </fill>
    </dxf>
    <dxf>
      <font>
        <color theme="0"/>
      </font>
      <fill>
        <patternFill>
          <bgColor theme="5"/>
        </patternFill>
      </fill>
    </dxf>
    <dxf>
      <font>
        <color theme="0"/>
      </font>
      <fill>
        <patternFill>
          <bgColor theme="7" tint="-0.24994659260841701"/>
        </patternFill>
      </fill>
    </dxf>
    <dxf>
      <font>
        <color theme="0"/>
      </font>
      <fill>
        <patternFill>
          <bgColor rgb="FF3F8100"/>
        </patternFill>
      </fill>
    </dxf>
    <dxf>
      <font>
        <color theme="0"/>
      </font>
      <fill>
        <patternFill>
          <bgColor theme="9"/>
        </patternFill>
      </fill>
    </dxf>
    <dxf>
      <font>
        <color theme="0"/>
      </font>
      <fill>
        <patternFill>
          <bgColor theme="5"/>
        </patternFill>
      </fill>
    </dxf>
    <dxf>
      <font>
        <color theme="0"/>
      </font>
      <fill>
        <patternFill>
          <bgColor rgb="FFF7323F"/>
        </patternFill>
      </fill>
    </dxf>
    <dxf>
      <font>
        <color theme="0"/>
      </font>
      <fill>
        <patternFill>
          <bgColor rgb="FFC00000"/>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24994659260841701"/>
        </patternFill>
      </fill>
    </dxf>
  </dxfs>
  <tableStyles count="0" defaultTableStyle="TableStyleMedium2" defaultPivotStyle="PivotStyleLight16"/>
  <colors>
    <mruColors>
      <color rgb="FFA3233B"/>
      <color rgb="FFDC2C36"/>
      <color rgb="FF3F8100"/>
      <color rgb="FF7A9090"/>
      <color rgb="FF008372"/>
      <color rgb="FFAEC44A"/>
      <color rgb="FFEDA021"/>
      <color rgb="FFF76D2E"/>
      <color rgb="FFF7323F"/>
      <color rgb="FF75A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i="0">
                <a:solidFill>
                  <a:schemeClr val="tx1"/>
                </a:solidFill>
                <a:latin typeface="Arial" panose="020B0604020202020204" pitchFamily="34" charset="0"/>
                <a:cs typeface="Arial" panose="020B0604020202020204" pitchFamily="34" charset="0"/>
              </a:rPr>
              <a:t>Hazard</a:t>
            </a:r>
            <a:r>
              <a:rPr lang="en-GB" b="1" i="0" baseline="0">
                <a:solidFill>
                  <a:schemeClr val="tx1"/>
                </a:solidFill>
                <a:latin typeface="Arial" panose="020B0604020202020204" pitchFamily="34" charset="0"/>
                <a:cs typeface="Arial" panose="020B0604020202020204" pitchFamily="34" charset="0"/>
              </a:rPr>
              <a:t> 4</a:t>
            </a:r>
            <a:endParaRPr lang="en-GB" b="1" i="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tx1"/>
              </a:solidFill>
              <a:round/>
            </a:ln>
            <a:effectLst/>
          </c:spPr>
          <c:marker>
            <c:symbol val="none"/>
          </c:marker>
          <c:cat>
            <c:strRef>
              <c:f>'1. Summary'!$O$51:$O$61</c:f>
              <c:strCache>
                <c:ptCount val="11"/>
                <c:pt idx="0">
                  <c:v>1. DRM</c:v>
                </c:pt>
                <c:pt idx="1">
                  <c:v>2. HEA</c:v>
                </c:pt>
                <c:pt idx="2">
                  <c:v>3. WAT</c:v>
                </c:pt>
                <c:pt idx="3">
                  <c:v>4. STR</c:v>
                </c:pt>
                <c:pt idx="4">
                  <c:v>5. FNU</c:v>
                </c:pt>
                <c:pt idx="5">
                  <c:v>6. SOC</c:v>
                </c:pt>
                <c:pt idx="6">
                  <c:v>7. INC</c:v>
                </c:pt>
                <c:pt idx="7">
                  <c:v>8. ECO</c:v>
                </c:pt>
                <c:pt idx="8">
                  <c:v>9. INF</c:v>
                </c:pt>
                <c:pt idx="9">
                  <c:v>10. NRM</c:v>
                </c:pt>
                <c:pt idx="10">
                  <c:v>11. CON</c:v>
                </c:pt>
              </c:strCache>
            </c:strRef>
          </c:cat>
          <c:val>
            <c:numRef>
              <c:f>'1. Summary'!$P$51:$P$61</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0-B798-3A4F-A70B-612F35D76298}"/>
            </c:ext>
          </c:extLst>
        </c:ser>
        <c:dLbls>
          <c:showLegendKey val="0"/>
          <c:showVal val="0"/>
          <c:showCatName val="0"/>
          <c:showSerName val="0"/>
          <c:showPercent val="0"/>
          <c:showBubbleSize val="0"/>
        </c:dLbls>
        <c:axId val="211193695"/>
        <c:axId val="148843823"/>
      </c:radarChart>
      <c:catAx>
        <c:axId val="211193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rgbClr val="A3233B"/>
                </a:solidFill>
                <a:latin typeface="Arial" panose="020B0604020202020204" pitchFamily="34" charset="0"/>
                <a:ea typeface="+mn-ea"/>
                <a:cs typeface="Arial" panose="020B0604020202020204" pitchFamily="34" charset="0"/>
              </a:defRPr>
            </a:pPr>
            <a:endParaRPr lang="en-US"/>
          </a:p>
        </c:txPr>
        <c:crossAx val="148843823"/>
        <c:crosses val="autoZero"/>
        <c:auto val="1"/>
        <c:lblAlgn val="ctr"/>
        <c:lblOffset val="100"/>
        <c:noMultiLvlLbl val="0"/>
      </c:catAx>
      <c:valAx>
        <c:axId val="148843823"/>
        <c:scaling>
          <c:orientation val="minMax"/>
          <c:max val="1"/>
        </c:scaling>
        <c:delete val="0"/>
        <c:axPos val="l"/>
        <c:majorGridlines>
          <c:spPr>
            <a:ln w="9525" cap="flat" cmpd="sng" algn="ctr">
              <a:noFill/>
              <a:round/>
            </a:ln>
            <a:effectLst>
              <a:outerShdw blurRad="50800" dist="50800" dir="5400000" algn="ctr" rotWithShape="0">
                <a:srgbClr val="000000">
                  <a:alpha val="0"/>
                </a:srgbClr>
              </a:outerShdw>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211193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i="0">
                <a:solidFill>
                  <a:schemeClr val="tx1"/>
                </a:solidFill>
                <a:latin typeface="Arial" panose="020B0604020202020204" pitchFamily="34" charset="0"/>
                <a:cs typeface="Arial" panose="020B0604020202020204" pitchFamily="34" charset="0"/>
              </a:rPr>
              <a:t>Hazard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tx1"/>
              </a:solidFill>
              <a:round/>
            </a:ln>
            <a:effectLst/>
          </c:spPr>
          <c:marker>
            <c:symbol val="none"/>
          </c:marker>
          <c:cat>
            <c:strRef>
              <c:f>'1. Summary'!$M$51:$M$61</c:f>
              <c:strCache>
                <c:ptCount val="11"/>
                <c:pt idx="0">
                  <c:v>1. DRM</c:v>
                </c:pt>
                <c:pt idx="1">
                  <c:v>2. HEA</c:v>
                </c:pt>
                <c:pt idx="2">
                  <c:v>3. WAT</c:v>
                </c:pt>
                <c:pt idx="3">
                  <c:v>4. STR</c:v>
                </c:pt>
                <c:pt idx="4">
                  <c:v>5. FNU</c:v>
                </c:pt>
                <c:pt idx="5">
                  <c:v>6. SOC</c:v>
                </c:pt>
                <c:pt idx="6">
                  <c:v>7. INC</c:v>
                </c:pt>
                <c:pt idx="7">
                  <c:v>8. ECO</c:v>
                </c:pt>
                <c:pt idx="8">
                  <c:v>9. INF</c:v>
                </c:pt>
                <c:pt idx="9">
                  <c:v>10. NRM</c:v>
                </c:pt>
                <c:pt idx="10">
                  <c:v>11. CON</c:v>
                </c:pt>
              </c:strCache>
            </c:strRef>
          </c:cat>
          <c:val>
            <c:numRef>
              <c:f>'1. Summary'!$N$51:$N$61</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B-F9CB-4D4C-8001-BCBCCEEF6F56}"/>
            </c:ext>
          </c:extLst>
        </c:ser>
        <c:dLbls>
          <c:showLegendKey val="0"/>
          <c:showVal val="0"/>
          <c:showCatName val="0"/>
          <c:showSerName val="0"/>
          <c:showPercent val="0"/>
          <c:showBubbleSize val="0"/>
        </c:dLbls>
        <c:axId val="211429951"/>
        <c:axId val="211505503"/>
      </c:radarChart>
      <c:catAx>
        <c:axId val="211429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rgbClr val="A3233B"/>
                </a:solidFill>
                <a:latin typeface="Arial" panose="020B0604020202020204" pitchFamily="34" charset="0"/>
                <a:ea typeface="+mn-ea"/>
                <a:cs typeface="Arial" panose="020B0604020202020204" pitchFamily="34" charset="0"/>
              </a:defRPr>
            </a:pPr>
            <a:endParaRPr lang="en-US"/>
          </a:p>
        </c:txPr>
        <c:crossAx val="211505503"/>
        <c:crosses val="autoZero"/>
        <c:auto val="1"/>
        <c:lblAlgn val="ctr"/>
        <c:lblOffset val="100"/>
        <c:noMultiLvlLbl val="0"/>
      </c:catAx>
      <c:valAx>
        <c:axId val="211505503"/>
        <c:scaling>
          <c:orientation val="minMax"/>
          <c:max val="1"/>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2114299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i="0">
                <a:solidFill>
                  <a:schemeClr val="tx1"/>
                </a:solidFill>
                <a:latin typeface="Arial" panose="020B0604020202020204" pitchFamily="34" charset="0"/>
                <a:cs typeface="Arial" panose="020B0604020202020204" pitchFamily="34" charset="0"/>
              </a:rPr>
              <a:t>Hazard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tx1"/>
              </a:solidFill>
              <a:round/>
            </a:ln>
            <a:effectLst/>
          </c:spPr>
          <c:marker>
            <c:symbol val="none"/>
          </c:marker>
          <c:cat>
            <c:strRef>
              <c:f>'1. Summary'!$K$38:$K$48</c:f>
              <c:strCache>
                <c:ptCount val="11"/>
                <c:pt idx="0">
                  <c:v>1. DRM </c:v>
                </c:pt>
                <c:pt idx="1">
                  <c:v>2. HEA</c:v>
                </c:pt>
                <c:pt idx="2">
                  <c:v>3. WAT</c:v>
                </c:pt>
                <c:pt idx="3">
                  <c:v>4. STR</c:v>
                </c:pt>
                <c:pt idx="4">
                  <c:v>5. FNU</c:v>
                </c:pt>
                <c:pt idx="5">
                  <c:v>6. SOC</c:v>
                </c:pt>
                <c:pt idx="6">
                  <c:v>7. INC</c:v>
                </c:pt>
                <c:pt idx="7">
                  <c:v>8. ECO</c:v>
                </c:pt>
                <c:pt idx="8">
                  <c:v>9. INF</c:v>
                </c:pt>
                <c:pt idx="9">
                  <c:v>10. NRM</c:v>
                </c:pt>
                <c:pt idx="10">
                  <c:v>11. CON</c:v>
                </c:pt>
              </c:strCache>
            </c:strRef>
          </c:cat>
          <c:val>
            <c:numRef>
              <c:f>'1. Summary'!$L$38:$L$48</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B-8374-D44E-8933-126A875A5983}"/>
            </c:ext>
          </c:extLst>
        </c:ser>
        <c:dLbls>
          <c:showLegendKey val="0"/>
          <c:showVal val="0"/>
          <c:showCatName val="0"/>
          <c:showSerName val="0"/>
          <c:showPercent val="0"/>
          <c:showBubbleSize val="0"/>
        </c:dLbls>
        <c:axId val="183173007"/>
        <c:axId val="183194335"/>
      </c:radarChart>
      <c:catAx>
        <c:axId val="183173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rgbClr val="A3233B"/>
                </a:solidFill>
                <a:latin typeface="Arial" panose="020B0604020202020204" pitchFamily="34" charset="0"/>
                <a:ea typeface="+mn-ea"/>
                <a:cs typeface="Arial" panose="020B0604020202020204" pitchFamily="34" charset="0"/>
              </a:defRPr>
            </a:pPr>
            <a:endParaRPr lang="en-US"/>
          </a:p>
        </c:txPr>
        <c:crossAx val="183194335"/>
        <c:crosses val="autoZero"/>
        <c:auto val="1"/>
        <c:lblAlgn val="ctr"/>
        <c:lblOffset val="100"/>
        <c:noMultiLvlLbl val="0"/>
      </c:catAx>
      <c:valAx>
        <c:axId val="183194335"/>
        <c:scaling>
          <c:orientation val="minMax"/>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1831730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i="0">
                <a:solidFill>
                  <a:schemeClr val="tx1"/>
                </a:solidFill>
                <a:latin typeface="Arial" panose="020B0604020202020204" pitchFamily="34" charset="0"/>
                <a:cs typeface="Arial" panose="020B0604020202020204" pitchFamily="34" charset="0"/>
              </a:rPr>
              <a:t>Hazard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tx1"/>
              </a:solidFill>
              <a:round/>
            </a:ln>
            <a:effectLst/>
          </c:spPr>
          <c:marker>
            <c:symbol val="none"/>
          </c:marker>
          <c:cat>
            <c:strRef>
              <c:f>'1. Summary'!$K$51:$K$61</c:f>
              <c:strCache>
                <c:ptCount val="11"/>
                <c:pt idx="0">
                  <c:v>1. DRM </c:v>
                </c:pt>
                <c:pt idx="1">
                  <c:v>2. HEA</c:v>
                </c:pt>
                <c:pt idx="2">
                  <c:v>3. WAT</c:v>
                </c:pt>
                <c:pt idx="3">
                  <c:v>4. STR</c:v>
                </c:pt>
                <c:pt idx="4">
                  <c:v>5. FNU</c:v>
                </c:pt>
                <c:pt idx="5">
                  <c:v>6. SOC</c:v>
                </c:pt>
                <c:pt idx="6">
                  <c:v>7. INC</c:v>
                </c:pt>
                <c:pt idx="7">
                  <c:v>8. ECO</c:v>
                </c:pt>
                <c:pt idx="8">
                  <c:v>9. INF</c:v>
                </c:pt>
                <c:pt idx="9">
                  <c:v>10. NRM</c:v>
                </c:pt>
                <c:pt idx="10">
                  <c:v>11. CON</c:v>
                </c:pt>
              </c:strCache>
            </c:strRef>
          </c:cat>
          <c:val>
            <c:numRef>
              <c:f>'1. Summary'!$L$51:$L$61</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B-DCBC-9148-A562-2D27A2C04296}"/>
            </c:ext>
          </c:extLst>
        </c:ser>
        <c:dLbls>
          <c:showLegendKey val="0"/>
          <c:showVal val="0"/>
          <c:showCatName val="0"/>
          <c:showSerName val="0"/>
          <c:showPercent val="0"/>
          <c:showBubbleSize val="0"/>
        </c:dLbls>
        <c:axId val="149634287"/>
        <c:axId val="182617791"/>
      </c:radarChart>
      <c:catAx>
        <c:axId val="149634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rgbClr val="A3233B"/>
                </a:solidFill>
                <a:latin typeface="Arial" panose="020B0604020202020204" pitchFamily="34" charset="0"/>
                <a:ea typeface="+mn-ea"/>
                <a:cs typeface="Arial" panose="020B0604020202020204" pitchFamily="34" charset="0"/>
              </a:defRPr>
            </a:pPr>
            <a:endParaRPr lang="en-US"/>
          </a:p>
        </c:txPr>
        <c:crossAx val="182617791"/>
        <c:crosses val="autoZero"/>
        <c:auto val="1"/>
        <c:lblAlgn val="ctr"/>
        <c:lblOffset val="100"/>
        <c:noMultiLvlLbl val="0"/>
      </c:catAx>
      <c:valAx>
        <c:axId val="182617791"/>
        <c:scaling>
          <c:orientation val="minMax"/>
          <c:max val="1"/>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1496342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rgbClr val="008372"/>
              </a:solidFill>
              <a:round/>
            </a:ln>
            <a:effectLst/>
          </c:spPr>
          <c:marker>
            <c:symbol val="none"/>
          </c:marker>
          <c:cat>
            <c:strRef>
              <c:f>'1. Summary'!$Q$38:$Q$48</c:f>
              <c:strCache>
                <c:ptCount val="11"/>
                <c:pt idx="0">
                  <c:v>1. Risk management</c:v>
                </c:pt>
                <c:pt idx="1">
                  <c:v>2. Health</c:v>
                </c:pt>
                <c:pt idx="2">
                  <c:v>3. Water and sanitation</c:v>
                </c:pt>
                <c:pt idx="3">
                  <c:v>4. Shelter</c:v>
                </c:pt>
                <c:pt idx="4">
                  <c:v>5. Food &amp; nutrition</c:v>
                </c:pt>
                <c:pt idx="5">
                  <c:v>6. Social cohesion</c:v>
                </c:pt>
                <c:pt idx="6">
                  <c:v>7. Inclusion</c:v>
                </c:pt>
                <c:pt idx="7">
                  <c:v>8. Local economy</c:v>
                </c:pt>
                <c:pt idx="8">
                  <c:v>9. Infrastructure and services</c:v>
                </c:pt>
                <c:pt idx="9">
                  <c:v>10. Natural resource management</c:v>
                </c:pt>
                <c:pt idx="10">
                  <c:v>11. Connectedness</c:v>
                </c:pt>
              </c:strCache>
            </c:strRef>
          </c:cat>
          <c:val>
            <c:numRef>
              <c:f>'1. Summary'!$R$38:$R$48</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B-4229-6E4A-8D82-04724FD68884}"/>
            </c:ext>
          </c:extLst>
        </c:ser>
        <c:dLbls>
          <c:showLegendKey val="0"/>
          <c:showVal val="0"/>
          <c:showCatName val="0"/>
          <c:showSerName val="0"/>
          <c:showPercent val="0"/>
          <c:showBubbleSize val="0"/>
        </c:dLbls>
        <c:axId val="212313967"/>
        <c:axId val="122179183"/>
      </c:radarChart>
      <c:catAx>
        <c:axId val="212313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rgbClr val="008372"/>
                </a:solidFill>
                <a:latin typeface="Arial" panose="020B0604020202020204" pitchFamily="34" charset="0"/>
                <a:ea typeface="+mn-ea"/>
                <a:cs typeface="Arial" panose="020B0604020202020204" pitchFamily="34" charset="0"/>
              </a:defRPr>
            </a:pPr>
            <a:endParaRPr lang="en-US"/>
          </a:p>
        </c:txPr>
        <c:crossAx val="122179183"/>
        <c:crosses val="autoZero"/>
        <c:auto val="1"/>
        <c:lblAlgn val="ctr"/>
        <c:lblOffset val="100"/>
        <c:noMultiLvlLbl val="0"/>
      </c:catAx>
      <c:valAx>
        <c:axId val="122179183"/>
        <c:scaling>
          <c:orientation val="minMax"/>
          <c:max val="1"/>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139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6</xdr:col>
      <xdr:colOff>1498600</xdr:colOff>
      <xdr:row>50</xdr:row>
      <xdr:rowOff>455730</xdr:rowOff>
    </xdr:from>
    <xdr:to>
      <xdr:col>6</xdr:col>
      <xdr:colOff>4559300</xdr:colOff>
      <xdr:row>55</xdr:row>
      <xdr:rowOff>355600</xdr:rowOff>
    </xdr:to>
    <xdr:pic>
      <xdr:nvPicPr>
        <xdr:cNvPr id="2" name="Picture 1">
          <a:extLst>
            <a:ext uri="{FF2B5EF4-FFF2-40B4-BE49-F238E27FC236}">
              <a16:creationId xmlns:a16="http://schemas.microsoft.com/office/drawing/2014/main" id="{32865ED8-6AE6-F04D-8663-2D5D4C6B5EB6}"/>
            </a:ext>
          </a:extLst>
        </xdr:cNvPr>
        <xdr:cNvPicPr>
          <a:picLocks noChangeAspect="1"/>
        </xdr:cNvPicPr>
      </xdr:nvPicPr>
      <xdr:blipFill>
        <a:blip xmlns:r="http://schemas.openxmlformats.org/officeDocument/2006/relationships" r:embed="rId1"/>
        <a:stretch>
          <a:fillRect/>
        </a:stretch>
      </xdr:blipFill>
      <xdr:spPr>
        <a:xfrm>
          <a:off x="10096500" y="14374930"/>
          <a:ext cx="3060700" cy="3074870"/>
        </a:xfrm>
        <a:prstGeom prst="rect">
          <a:avLst/>
        </a:prstGeom>
      </xdr:spPr>
    </xdr:pic>
    <xdr:clientData/>
  </xdr:twoCellAnchor>
  <xdr:twoCellAnchor editAs="oneCell">
    <xdr:from>
      <xdr:col>2</xdr:col>
      <xdr:colOff>673100</xdr:colOff>
      <xdr:row>44</xdr:row>
      <xdr:rowOff>114300</xdr:rowOff>
    </xdr:from>
    <xdr:to>
      <xdr:col>4</xdr:col>
      <xdr:colOff>1409700</xdr:colOff>
      <xdr:row>51</xdr:row>
      <xdr:rowOff>165100</xdr:rowOff>
    </xdr:to>
    <xdr:pic>
      <xdr:nvPicPr>
        <xdr:cNvPr id="5" name="Picture 4">
          <a:extLst>
            <a:ext uri="{FF2B5EF4-FFF2-40B4-BE49-F238E27FC236}">
              <a16:creationId xmlns:a16="http://schemas.microsoft.com/office/drawing/2014/main" id="{44B76274-482C-6240-B688-5DE495D8CFE6}"/>
            </a:ext>
          </a:extLst>
        </xdr:cNvPr>
        <xdr:cNvPicPr>
          <a:picLocks noChangeAspect="1"/>
        </xdr:cNvPicPr>
      </xdr:nvPicPr>
      <xdr:blipFill>
        <a:blip xmlns:r="http://schemas.openxmlformats.org/officeDocument/2006/relationships" r:embed="rId2"/>
        <a:stretch>
          <a:fillRect/>
        </a:stretch>
      </xdr:blipFill>
      <xdr:spPr>
        <a:xfrm>
          <a:off x="889000" y="11950700"/>
          <a:ext cx="2832100" cy="2768600"/>
        </a:xfrm>
        <a:prstGeom prst="rect">
          <a:avLst/>
        </a:prstGeom>
      </xdr:spPr>
    </xdr:pic>
    <xdr:clientData/>
  </xdr:twoCellAnchor>
  <xdr:twoCellAnchor editAs="oneCell">
    <xdr:from>
      <xdr:col>4</xdr:col>
      <xdr:colOff>2476500</xdr:colOff>
      <xdr:row>44</xdr:row>
      <xdr:rowOff>139700</xdr:rowOff>
    </xdr:from>
    <xdr:to>
      <xdr:col>4</xdr:col>
      <xdr:colOff>5308600</xdr:colOff>
      <xdr:row>51</xdr:row>
      <xdr:rowOff>190500</xdr:rowOff>
    </xdr:to>
    <xdr:pic>
      <xdr:nvPicPr>
        <xdr:cNvPr id="6" name="Picture 5">
          <a:extLst>
            <a:ext uri="{FF2B5EF4-FFF2-40B4-BE49-F238E27FC236}">
              <a16:creationId xmlns:a16="http://schemas.microsoft.com/office/drawing/2014/main" id="{5E4297ED-FD3D-D348-89E9-F17A1FB269F5}"/>
            </a:ext>
          </a:extLst>
        </xdr:cNvPr>
        <xdr:cNvPicPr>
          <a:picLocks noChangeAspect="1"/>
        </xdr:cNvPicPr>
      </xdr:nvPicPr>
      <xdr:blipFill>
        <a:blip xmlns:r="http://schemas.openxmlformats.org/officeDocument/2006/relationships" r:embed="rId2"/>
        <a:stretch>
          <a:fillRect/>
        </a:stretch>
      </xdr:blipFill>
      <xdr:spPr>
        <a:xfrm>
          <a:off x="4787900" y="11976100"/>
          <a:ext cx="2832100" cy="2768600"/>
        </a:xfrm>
        <a:prstGeom prst="rect">
          <a:avLst/>
        </a:prstGeom>
      </xdr:spPr>
    </xdr:pic>
    <xdr:clientData/>
  </xdr:twoCellAnchor>
  <xdr:twoCellAnchor editAs="oneCell">
    <xdr:from>
      <xdr:col>2</xdr:col>
      <xdr:colOff>660400</xdr:colOff>
      <xdr:row>54</xdr:row>
      <xdr:rowOff>571500</xdr:rowOff>
    </xdr:from>
    <xdr:to>
      <xdr:col>4</xdr:col>
      <xdr:colOff>1397000</xdr:colOff>
      <xdr:row>59</xdr:row>
      <xdr:rowOff>165100</xdr:rowOff>
    </xdr:to>
    <xdr:pic>
      <xdr:nvPicPr>
        <xdr:cNvPr id="7" name="Picture 6">
          <a:extLst>
            <a:ext uri="{FF2B5EF4-FFF2-40B4-BE49-F238E27FC236}">
              <a16:creationId xmlns:a16="http://schemas.microsoft.com/office/drawing/2014/main" id="{70A3BBFC-C86B-794E-AEAC-75721B77E015}"/>
            </a:ext>
          </a:extLst>
        </xdr:cNvPr>
        <xdr:cNvPicPr>
          <a:picLocks noChangeAspect="1"/>
        </xdr:cNvPicPr>
      </xdr:nvPicPr>
      <xdr:blipFill>
        <a:blip xmlns:r="http://schemas.openxmlformats.org/officeDocument/2006/relationships" r:embed="rId2"/>
        <a:stretch>
          <a:fillRect/>
        </a:stretch>
      </xdr:blipFill>
      <xdr:spPr>
        <a:xfrm>
          <a:off x="876300" y="17030700"/>
          <a:ext cx="2832100" cy="2768600"/>
        </a:xfrm>
        <a:prstGeom prst="rect">
          <a:avLst/>
        </a:prstGeom>
      </xdr:spPr>
    </xdr:pic>
    <xdr:clientData/>
  </xdr:twoCellAnchor>
  <xdr:twoCellAnchor editAs="oneCell">
    <xdr:from>
      <xdr:col>4</xdr:col>
      <xdr:colOff>2463800</xdr:colOff>
      <xdr:row>54</xdr:row>
      <xdr:rowOff>596900</xdr:rowOff>
    </xdr:from>
    <xdr:to>
      <xdr:col>4</xdr:col>
      <xdr:colOff>5295900</xdr:colOff>
      <xdr:row>59</xdr:row>
      <xdr:rowOff>190500</xdr:rowOff>
    </xdr:to>
    <xdr:pic>
      <xdr:nvPicPr>
        <xdr:cNvPr id="8" name="Picture 7">
          <a:extLst>
            <a:ext uri="{FF2B5EF4-FFF2-40B4-BE49-F238E27FC236}">
              <a16:creationId xmlns:a16="http://schemas.microsoft.com/office/drawing/2014/main" id="{170CDA75-BD45-6241-8A27-231F7D950A10}"/>
            </a:ext>
          </a:extLst>
        </xdr:cNvPr>
        <xdr:cNvPicPr>
          <a:picLocks noChangeAspect="1"/>
        </xdr:cNvPicPr>
      </xdr:nvPicPr>
      <xdr:blipFill>
        <a:blip xmlns:r="http://schemas.openxmlformats.org/officeDocument/2006/relationships" r:embed="rId2"/>
        <a:stretch>
          <a:fillRect/>
        </a:stretch>
      </xdr:blipFill>
      <xdr:spPr>
        <a:xfrm>
          <a:off x="4775200" y="17056100"/>
          <a:ext cx="2832100" cy="2768600"/>
        </a:xfrm>
        <a:prstGeom prst="rect">
          <a:avLst/>
        </a:prstGeom>
      </xdr:spPr>
    </xdr:pic>
    <xdr:clientData/>
  </xdr:twoCellAnchor>
  <xdr:twoCellAnchor>
    <xdr:from>
      <xdr:col>4</xdr:col>
      <xdr:colOff>1860550</xdr:colOff>
      <xdr:row>54</xdr:row>
      <xdr:rowOff>133350</xdr:rowOff>
    </xdr:from>
    <xdr:to>
      <xdr:col>4</xdr:col>
      <xdr:colOff>5778500</xdr:colOff>
      <xdr:row>59</xdr:row>
      <xdr:rowOff>393700</xdr:rowOff>
    </xdr:to>
    <xdr:graphicFrame macro="">
      <xdr:nvGraphicFramePr>
        <xdr:cNvPr id="18" name="Chart 17">
          <a:extLst>
            <a:ext uri="{FF2B5EF4-FFF2-40B4-BE49-F238E27FC236}">
              <a16:creationId xmlns:a16="http://schemas.microsoft.com/office/drawing/2014/main" id="{B4B591BB-8231-F647-A4D1-E781CAB994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101600</xdr:colOff>
      <xdr:row>54</xdr:row>
      <xdr:rowOff>120650</xdr:rowOff>
    </xdr:from>
    <xdr:to>
      <xdr:col>4</xdr:col>
      <xdr:colOff>1993900</xdr:colOff>
      <xdr:row>59</xdr:row>
      <xdr:rowOff>355600</xdr:rowOff>
    </xdr:to>
    <xdr:graphicFrame macro="">
      <xdr:nvGraphicFramePr>
        <xdr:cNvPr id="19" name="Chart 18">
          <a:extLst>
            <a:ext uri="{FF2B5EF4-FFF2-40B4-BE49-F238E27FC236}">
              <a16:creationId xmlns:a16="http://schemas.microsoft.com/office/drawing/2014/main" id="{AE65A650-0BB1-7F41-BFA0-C403B7A49B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127000</xdr:colOff>
      <xdr:row>42</xdr:row>
      <xdr:rowOff>44450</xdr:rowOff>
    </xdr:from>
    <xdr:to>
      <xdr:col>4</xdr:col>
      <xdr:colOff>2006600</xdr:colOff>
      <xdr:row>51</xdr:row>
      <xdr:rowOff>355600</xdr:rowOff>
    </xdr:to>
    <xdr:graphicFrame macro="">
      <xdr:nvGraphicFramePr>
        <xdr:cNvPr id="20" name="Chart 19">
          <a:extLst>
            <a:ext uri="{FF2B5EF4-FFF2-40B4-BE49-F238E27FC236}">
              <a16:creationId xmlns:a16="http://schemas.microsoft.com/office/drawing/2014/main" id="{D6776407-E4EB-5740-81D0-A638D59B1C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1638300</xdr:colOff>
      <xdr:row>42</xdr:row>
      <xdr:rowOff>82550</xdr:rowOff>
    </xdr:from>
    <xdr:to>
      <xdr:col>4</xdr:col>
      <xdr:colOff>6096000</xdr:colOff>
      <xdr:row>51</xdr:row>
      <xdr:rowOff>381000</xdr:rowOff>
    </xdr:to>
    <xdr:graphicFrame macro="">
      <xdr:nvGraphicFramePr>
        <xdr:cNvPr id="22" name="Chart 21">
          <a:extLst>
            <a:ext uri="{FF2B5EF4-FFF2-40B4-BE49-F238E27FC236}">
              <a16:creationId xmlns:a16="http://schemas.microsoft.com/office/drawing/2014/main" id="{495E4E5D-454E-F942-8B49-26A1AAE4B4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165100</xdr:colOff>
      <xdr:row>49</xdr:row>
      <xdr:rowOff>482600</xdr:rowOff>
    </xdr:from>
    <xdr:to>
      <xdr:col>6</xdr:col>
      <xdr:colOff>5892800</xdr:colOff>
      <xdr:row>56</xdr:row>
      <xdr:rowOff>279400</xdr:rowOff>
    </xdr:to>
    <xdr:graphicFrame macro="">
      <xdr:nvGraphicFramePr>
        <xdr:cNvPr id="23" name="Chart 22">
          <a:extLst>
            <a:ext uri="{FF2B5EF4-FFF2-40B4-BE49-F238E27FC236}">
              <a16:creationId xmlns:a16="http://schemas.microsoft.com/office/drawing/2014/main" id="{F8F33454-A1E1-6842-9983-1C5B7AC9F7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F035B-8314-9F43-B76D-386F9FD65ABE}">
  <sheetPr>
    <pageSetUpPr fitToPage="1"/>
  </sheetPr>
  <dimension ref="A1:O34"/>
  <sheetViews>
    <sheetView showGridLines="0" workbookViewId="0">
      <selection activeCell="R15" sqref="R15"/>
    </sheetView>
  </sheetViews>
  <sheetFormatPr baseColWidth="10" defaultRowHeight="13" x14ac:dyDescent="0.15"/>
  <cols>
    <col min="1" max="1" width="1" style="4" customWidth="1"/>
    <col min="2" max="2" width="1.83203125" style="4" customWidth="1"/>
    <col min="3" max="3" width="27.33203125" style="4" customWidth="1"/>
    <col min="4" max="4" width="1.83203125" style="4" customWidth="1"/>
    <col min="5" max="5" width="1.5" style="4" customWidth="1"/>
    <col min="6" max="6" width="1.83203125" style="4" customWidth="1"/>
    <col min="7" max="7" width="14.83203125" style="4" customWidth="1"/>
    <col min="8" max="8" width="1.83203125" style="4" customWidth="1"/>
    <col min="9" max="9" width="8.1640625" style="4" customWidth="1"/>
    <col min="10" max="10" width="1.83203125" style="4" customWidth="1"/>
    <col min="11" max="11" width="14.83203125" style="4" customWidth="1"/>
    <col min="12" max="12" width="1.83203125" style="4" customWidth="1"/>
    <col min="13" max="13" width="39.83203125" style="4" customWidth="1"/>
    <col min="14" max="14" width="1.83203125" style="4" customWidth="1"/>
    <col min="15" max="15" width="1" style="4" customWidth="1"/>
    <col min="16" max="16384" width="10.83203125" style="4"/>
  </cols>
  <sheetData>
    <row r="1" spans="1:15" s="1" customFormat="1" ht="40" customHeight="1" x14ac:dyDescent="0.25">
      <c r="A1" s="316" t="s">
        <v>14</v>
      </c>
      <c r="B1" s="316"/>
      <c r="C1" s="316"/>
      <c r="D1" s="316"/>
      <c r="E1" s="316"/>
      <c r="F1" s="316"/>
      <c r="G1" s="316"/>
      <c r="H1" s="316"/>
      <c r="I1" s="316"/>
      <c r="J1" s="316"/>
      <c r="K1" s="316"/>
      <c r="L1" s="316"/>
      <c r="M1" s="316"/>
      <c r="N1" s="316"/>
      <c r="O1" s="316"/>
    </row>
    <row r="2" spans="1:15" s="22" customFormat="1" ht="10" customHeight="1" x14ac:dyDescent="0.25">
      <c r="A2" s="21"/>
      <c r="B2" s="21"/>
      <c r="C2" s="21"/>
      <c r="D2" s="21"/>
      <c r="E2" s="21"/>
      <c r="F2" s="21"/>
      <c r="G2" s="21"/>
      <c r="H2" s="21"/>
      <c r="I2" s="21"/>
      <c r="J2" s="21"/>
      <c r="K2" s="21"/>
      <c r="L2" s="21"/>
      <c r="M2" s="21"/>
      <c r="N2" s="21"/>
      <c r="O2" s="21"/>
    </row>
    <row r="4" spans="1:15" x14ac:dyDescent="0.15">
      <c r="A4" s="30"/>
      <c r="B4" s="30"/>
      <c r="C4" s="30"/>
      <c r="D4" s="30"/>
      <c r="E4" s="30"/>
      <c r="F4" s="30"/>
      <c r="G4" s="30"/>
      <c r="H4" s="30"/>
      <c r="I4" s="30"/>
      <c r="J4" s="30"/>
      <c r="K4" s="30"/>
      <c r="L4" s="30"/>
      <c r="M4" s="30"/>
      <c r="N4" s="30"/>
      <c r="O4" s="30"/>
    </row>
    <row r="5" spans="1:15" x14ac:dyDescent="0.15">
      <c r="A5" s="30"/>
      <c r="B5" s="25"/>
      <c r="C5" s="25"/>
      <c r="D5" s="25"/>
      <c r="E5" s="25"/>
      <c r="F5" s="25"/>
      <c r="G5" s="25"/>
      <c r="H5" s="25"/>
      <c r="I5" s="25"/>
      <c r="J5" s="25"/>
      <c r="K5" s="25"/>
      <c r="L5" s="25"/>
      <c r="M5" s="25"/>
      <c r="N5" s="25"/>
      <c r="O5" s="30"/>
    </row>
    <row r="6" spans="1:15" ht="32" customHeight="1" x14ac:dyDescent="0.15">
      <c r="A6" s="30"/>
      <c r="B6" s="25"/>
      <c r="C6" s="315" t="s">
        <v>214</v>
      </c>
      <c r="D6" s="315"/>
      <c r="E6" s="315"/>
      <c r="F6" s="315"/>
      <c r="G6" s="315"/>
      <c r="H6" s="315"/>
      <c r="I6" s="315"/>
      <c r="J6" s="315"/>
      <c r="K6" s="315"/>
      <c r="L6" s="315"/>
      <c r="M6" s="315"/>
      <c r="N6" s="25"/>
      <c r="O6" s="30"/>
    </row>
    <row r="7" spans="1:15" x14ac:dyDescent="0.15">
      <c r="A7" s="30"/>
      <c r="O7" s="30"/>
    </row>
    <row r="8" spans="1:15" x14ac:dyDescent="0.15">
      <c r="A8" s="30"/>
      <c r="C8" s="313" t="s">
        <v>213</v>
      </c>
      <c r="D8" s="314"/>
      <c r="E8" s="314"/>
      <c r="F8" s="314"/>
      <c r="G8" s="314"/>
      <c r="H8" s="314"/>
      <c r="I8" s="314"/>
      <c r="K8" s="313" t="s">
        <v>217</v>
      </c>
      <c r="L8" s="313"/>
      <c r="M8" s="313"/>
      <c r="O8" s="30"/>
    </row>
    <row r="9" spans="1:15" x14ac:dyDescent="0.15">
      <c r="A9" s="30"/>
      <c r="C9" s="314"/>
      <c r="D9" s="314"/>
      <c r="E9" s="314"/>
      <c r="F9" s="314"/>
      <c r="G9" s="314"/>
      <c r="H9" s="314"/>
      <c r="I9" s="314"/>
      <c r="K9" s="313"/>
      <c r="L9" s="313"/>
      <c r="M9" s="313"/>
      <c r="O9" s="30"/>
    </row>
    <row r="10" spans="1:15" x14ac:dyDescent="0.15">
      <c r="A10" s="30"/>
      <c r="C10" s="314"/>
      <c r="D10" s="314"/>
      <c r="E10" s="314"/>
      <c r="F10" s="314"/>
      <c r="G10" s="314"/>
      <c r="H10" s="314"/>
      <c r="I10" s="314"/>
      <c r="K10" s="313"/>
      <c r="L10" s="313"/>
      <c r="M10" s="313"/>
      <c r="O10" s="30"/>
    </row>
    <row r="11" spans="1:15" x14ac:dyDescent="0.15">
      <c r="A11" s="30"/>
      <c r="C11" s="314"/>
      <c r="D11" s="314"/>
      <c r="E11" s="314"/>
      <c r="F11" s="314"/>
      <c r="G11" s="314"/>
      <c r="H11" s="314"/>
      <c r="I11" s="314"/>
      <c r="K11" s="313"/>
      <c r="L11" s="313"/>
      <c r="M11" s="313"/>
      <c r="O11" s="30"/>
    </row>
    <row r="12" spans="1:15" x14ac:dyDescent="0.15">
      <c r="A12" s="30"/>
      <c r="C12" s="314"/>
      <c r="D12" s="314"/>
      <c r="E12" s="314"/>
      <c r="F12" s="314"/>
      <c r="G12" s="314"/>
      <c r="H12" s="314"/>
      <c r="I12" s="314"/>
      <c r="K12" s="313"/>
      <c r="L12" s="313"/>
      <c r="M12" s="313"/>
      <c r="O12" s="30"/>
    </row>
    <row r="13" spans="1:15" x14ac:dyDescent="0.15">
      <c r="A13" s="30"/>
      <c r="C13" s="314"/>
      <c r="D13" s="314"/>
      <c r="E13" s="314"/>
      <c r="F13" s="314"/>
      <c r="G13" s="314"/>
      <c r="H13" s="314"/>
      <c r="I13" s="314"/>
      <c r="K13" s="313"/>
      <c r="L13" s="313"/>
      <c r="M13" s="313"/>
      <c r="O13" s="30"/>
    </row>
    <row r="14" spans="1:15" x14ac:dyDescent="0.15">
      <c r="A14" s="30"/>
      <c r="C14" s="314"/>
      <c r="D14" s="314"/>
      <c r="E14" s="314"/>
      <c r="F14" s="314"/>
      <c r="G14" s="314"/>
      <c r="H14" s="314"/>
      <c r="I14" s="314"/>
      <c r="K14" s="313"/>
      <c r="L14" s="313"/>
      <c r="M14" s="313"/>
      <c r="O14" s="30"/>
    </row>
    <row r="15" spans="1:15" x14ac:dyDescent="0.15">
      <c r="A15" s="30"/>
      <c r="C15" s="314"/>
      <c r="D15" s="314"/>
      <c r="E15" s="314"/>
      <c r="F15" s="314"/>
      <c r="G15" s="314"/>
      <c r="H15" s="314"/>
      <c r="I15" s="314"/>
      <c r="K15" s="313"/>
      <c r="L15" s="313"/>
      <c r="M15" s="313"/>
      <c r="O15" s="30"/>
    </row>
    <row r="16" spans="1:15" x14ac:dyDescent="0.15">
      <c r="A16" s="30"/>
      <c r="C16" s="314"/>
      <c r="D16" s="314"/>
      <c r="E16" s="314"/>
      <c r="F16" s="314"/>
      <c r="G16" s="314"/>
      <c r="H16" s="314"/>
      <c r="I16" s="314"/>
      <c r="K16" s="313"/>
      <c r="L16" s="313"/>
      <c r="M16" s="313"/>
      <c r="O16" s="30"/>
    </row>
    <row r="17" spans="1:15" x14ac:dyDescent="0.15">
      <c r="A17" s="30"/>
      <c r="C17" s="314"/>
      <c r="D17" s="314"/>
      <c r="E17" s="314"/>
      <c r="F17" s="314"/>
      <c r="G17" s="314"/>
      <c r="H17" s="314"/>
      <c r="I17" s="314"/>
      <c r="K17" s="313"/>
      <c r="L17" s="313"/>
      <c r="M17" s="313"/>
      <c r="O17" s="30"/>
    </row>
    <row r="18" spans="1:15" x14ac:dyDescent="0.15">
      <c r="A18" s="30"/>
      <c r="C18" s="314"/>
      <c r="D18" s="314"/>
      <c r="E18" s="314"/>
      <c r="F18" s="314"/>
      <c r="G18" s="314"/>
      <c r="H18" s="314"/>
      <c r="I18" s="314"/>
      <c r="K18" s="313"/>
      <c r="L18" s="313"/>
      <c r="M18" s="313"/>
      <c r="O18" s="30"/>
    </row>
    <row r="19" spans="1:15" x14ac:dyDescent="0.15">
      <c r="A19" s="30"/>
      <c r="C19" s="314"/>
      <c r="D19" s="314"/>
      <c r="E19" s="314"/>
      <c r="F19" s="314"/>
      <c r="G19" s="314"/>
      <c r="H19" s="314"/>
      <c r="I19" s="314"/>
      <c r="K19" s="313"/>
      <c r="L19" s="313"/>
      <c r="M19" s="313"/>
      <c r="O19" s="30"/>
    </row>
    <row r="20" spans="1:15" x14ac:dyDescent="0.15">
      <c r="A20" s="30"/>
      <c r="C20" s="314"/>
      <c r="D20" s="314"/>
      <c r="E20" s="314"/>
      <c r="F20" s="314"/>
      <c r="G20" s="314"/>
      <c r="H20" s="314"/>
      <c r="I20" s="314"/>
      <c r="K20" s="313"/>
      <c r="L20" s="313"/>
      <c r="M20" s="313"/>
      <c r="O20" s="30"/>
    </row>
    <row r="21" spans="1:15" x14ac:dyDescent="0.15">
      <c r="A21" s="30"/>
      <c r="C21" s="314"/>
      <c r="D21" s="314"/>
      <c r="E21" s="314"/>
      <c r="F21" s="314"/>
      <c r="G21" s="314"/>
      <c r="H21" s="314"/>
      <c r="I21" s="314"/>
      <c r="K21" s="313"/>
      <c r="L21" s="313"/>
      <c r="M21" s="313"/>
      <c r="O21" s="30"/>
    </row>
    <row r="22" spans="1:15" x14ac:dyDescent="0.15">
      <c r="A22" s="30"/>
      <c r="C22" s="314"/>
      <c r="D22" s="314"/>
      <c r="E22" s="314"/>
      <c r="F22" s="314"/>
      <c r="G22" s="314"/>
      <c r="H22" s="314"/>
      <c r="I22" s="314"/>
      <c r="K22" s="313"/>
      <c r="L22" s="313"/>
      <c r="M22" s="313"/>
      <c r="O22" s="30"/>
    </row>
    <row r="23" spans="1:15" x14ac:dyDescent="0.15">
      <c r="A23" s="30"/>
      <c r="C23" s="314"/>
      <c r="D23" s="314"/>
      <c r="E23" s="314"/>
      <c r="F23" s="314"/>
      <c r="G23" s="314"/>
      <c r="H23" s="314"/>
      <c r="I23" s="314"/>
      <c r="K23" s="313"/>
      <c r="L23" s="313"/>
      <c r="M23" s="313"/>
      <c r="O23" s="30"/>
    </row>
    <row r="24" spans="1:15" x14ac:dyDescent="0.15">
      <c r="A24" s="30"/>
      <c r="C24" s="314"/>
      <c r="D24" s="314"/>
      <c r="E24" s="314"/>
      <c r="F24" s="314"/>
      <c r="G24" s="314"/>
      <c r="H24" s="314"/>
      <c r="I24" s="314"/>
      <c r="K24" s="313"/>
      <c r="L24" s="313"/>
      <c r="M24" s="313"/>
      <c r="O24" s="30"/>
    </row>
    <row r="25" spans="1:15" x14ac:dyDescent="0.15">
      <c r="A25" s="30"/>
      <c r="C25" s="314"/>
      <c r="D25" s="314"/>
      <c r="E25" s="314"/>
      <c r="F25" s="314"/>
      <c r="G25" s="314"/>
      <c r="H25" s="314"/>
      <c r="I25" s="314"/>
      <c r="K25" s="313"/>
      <c r="L25" s="313"/>
      <c r="M25" s="313"/>
      <c r="O25" s="30"/>
    </row>
    <row r="26" spans="1:15" x14ac:dyDescent="0.15">
      <c r="A26" s="30"/>
      <c r="C26" s="314"/>
      <c r="D26" s="314"/>
      <c r="E26" s="314"/>
      <c r="F26" s="314"/>
      <c r="G26" s="314"/>
      <c r="H26" s="314"/>
      <c r="I26" s="314"/>
      <c r="K26" s="313"/>
      <c r="L26" s="313"/>
      <c r="M26" s="313"/>
      <c r="O26" s="30"/>
    </row>
    <row r="27" spans="1:15" x14ac:dyDescent="0.15">
      <c r="A27" s="30"/>
      <c r="C27" s="314"/>
      <c r="D27" s="314"/>
      <c r="E27" s="314"/>
      <c r="F27" s="314"/>
      <c r="G27" s="314"/>
      <c r="H27" s="314"/>
      <c r="I27" s="314"/>
      <c r="K27" s="313"/>
      <c r="L27" s="313"/>
      <c r="M27" s="313"/>
      <c r="O27" s="30"/>
    </row>
    <row r="28" spans="1:15" x14ac:dyDescent="0.15">
      <c r="A28" s="30"/>
      <c r="C28" s="314"/>
      <c r="D28" s="314"/>
      <c r="E28" s="314"/>
      <c r="F28" s="314"/>
      <c r="G28" s="314"/>
      <c r="H28" s="314"/>
      <c r="I28" s="314"/>
      <c r="K28" s="313"/>
      <c r="L28" s="313"/>
      <c r="M28" s="313"/>
      <c r="O28" s="30"/>
    </row>
    <row r="29" spans="1:15" x14ac:dyDescent="0.15">
      <c r="A29" s="30"/>
      <c r="C29" s="314"/>
      <c r="D29" s="314"/>
      <c r="E29" s="314"/>
      <c r="F29" s="314"/>
      <c r="G29" s="314"/>
      <c r="H29" s="314"/>
      <c r="I29" s="314"/>
      <c r="K29" s="313"/>
      <c r="L29" s="313"/>
      <c r="M29" s="313"/>
      <c r="O29" s="30"/>
    </row>
    <row r="30" spans="1:15" x14ac:dyDescent="0.15">
      <c r="A30" s="30"/>
      <c r="C30" s="314"/>
      <c r="D30" s="314"/>
      <c r="E30" s="314"/>
      <c r="F30" s="314"/>
      <c r="G30" s="314"/>
      <c r="H30" s="314"/>
      <c r="I30" s="314"/>
      <c r="K30" s="313"/>
      <c r="L30" s="313"/>
      <c r="M30" s="313"/>
      <c r="O30" s="30"/>
    </row>
    <row r="31" spans="1:15" x14ac:dyDescent="0.15">
      <c r="A31" s="30"/>
      <c r="C31" s="314"/>
      <c r="D31" s="314"/>
      <c r="E31" s="314"/>
      <c r="F31" s="314"/>
      <c r="G31" s="314"/>
      <c r="H31" s="314"/>
      <c r="I31" s="314"/>
      <c r="K31" s="313"/>
      <c r="L31" s="313"/>
      <c r="M31" s="313"/>
      <c r="O31" s="30"/>
    </row>
    <row r="32" spans="1:15" x14ac:dyDescent="0.15">
      <c r="A32" s="30"/>
      <c r="C32" s="314"/>
      <c r="D32" s="314"/>
      <c r="E32" s="314"/>
      <c r="F32" s="314"/>
      <c r="G32" s="314"/>
      <c r="H32" s="314"/>
      <c r="I32" s="314"/>
      <c r="K32" s="313"/>
      <c r="L32" s="313"/>
      <c r="M32" s="313"/>
      <c r="O32" s="30"/>
    </row>
    <row r="33" spans="1:15" x14ac:dyDescent="0.15">
      <c r="A33" s="30"/>
      <c r="O33" s="30"/>
    </row>
    <row r="34" spans="1:15" x14ac:dyDescent="0.15">
      <c r="A34" s="30"/>
      <c r="B34" s="30"/>
      <c r="C34" s="30"/>
      <c r="D34" s="30"/>
      <c r="E34" s="30"/>
      <c r="F34" s="30"/>
      <c r="G34" s="30"/>
      <c r="H34" s="30"/>
      <c r="I34" s="30"/>
      <c r="J34" s="30"/>
      <c r="K34" s="30"/>
      <c r="L34" s="30"/>
      <c r="M34" s="30"/>
      <c r="N34" s="30"/>
      <c r="O34" s="30"/>
    </row>
  </sheetData>
  <sheetProtection algorithmName="SHA-512" hashValue="MRwjwnOqC9XlEUyNt8wyiPVWQO7pFoJyLpTO30bjir0nt43XJNsVNg8lsAqFrAhsy54AHNeVpqVW/ae62hPsqA==" saltValue="YV/6GnTqJmnKYzrVB9Q4qQ==" spinCount="100000" sheet="1" objects="1" scenarios="1"/>
  <mergeCells count="4">
    <mergeCell ref="C8:I32"/>
    <mergeCell ref="C6:M6"/>
    <mergeCell ref="K8:M32"/>
    <mergeCell ref="A1:O1"/>
  </mergeCells>
  <pageMargins left="0.25" right="0.25" top="0.75" bottom="0.75" header="0.3" footer="0.3"/>
  <pageSetup paperSize="9" scale="76"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8B5F5-885B-1C4F-9C3E-57D6F953A918}">
  <sheetPr>
    <pageSetUpPr fitToPage="1"/>
  </sheetPr>
  <dimension ref="A1:S38"/>
  <sheetViews>
    <sheetView showGridLines="0" topLeftCell="A17" workbookViewId="0">
      <selection activeCell="C13" sqref="C13"/>
    </sheetView>
  </sheetViews>
  <sheetFormatPr baseColWidth="10" defaultRowHeight="13" x14ac:dyDescent="0.15"/>
  <cols>
    <col min="1" max="1" width="1" style="4" customWidth="1"/>
    <col min="2" max="2" width="1.83203125" style="4" customWidth="1"/>
    <col min="3" max="3" width="50.83203125" style="4" customWidth="1"/>
    <col min="4" max="4" width="1.83203125" style="4" customWidth="1"/>
    <col min="5" max="5" width="50.83203125" style="4" customWidth="1"/>
    <col min="6" max="6" width="1.83203125" style="4" customWidth="1"/>
    <col min="7" max="7" width="50.83203125" style="4" customWidth="1"/>
    <col min="8" max="8" width="1.83203125" style="4" customWidth="1"/>
    <col min="9" max="9" width="50.83203125" style="4" customWidth="1"/>
    <col min="10" max="10" width="1.83203125" style="4" customWidth="1"/>
    <col min="11" max="11" width="20.83203125" style="4" customWidth="1"/>
    <col min="12" max="12" width="1.83203125" style="4" customWidth="1"/>
    <col min="13" max="13" width="20.83203125" style="4" customWidth="1"/>
    <col min="14" max="14" width="1.83203125" style="4" customWidth="1"/>
    <col min="15" max="15" width="1" style="4" customWidth="1"/>
    <col min="16" max="16384" width="10.83203125" style="4"/>
  </cols>
  <sheetData>
    <row r="1" spans="1:19" s="1" customFormat="1" ht="40" customHeight="1" x14ac:dyDescent="0.25">
      <c r="A1" s="59" t="s">
        <v>14</v>
      </c>
      <c r="B1" s="59"/>
      <c r="C1" s="59"/>
      <c r="D1" s="59"/>
      <c r="E1" s="59"/>
      <c r="F1" s="59"/>
      <c r="G1" s="59"/>
      <c r="H1" s="59"/>
      <c r="I1" s="59"/>
      <c r="J1" s="59"/>
      <c r="K1" s="59"/>
      <c r="L1" s="59"/>
      <c r="M1" s="59"/>
      <c r="N1" s="59"/>
      <c r="O1" s="59"/>
    </row>
    <row r="2" spans="1:19" s="22" customFormat="1" ht="10" customHeight="1" x14ac:dyDescent="0.25">
      <c r="A2" s="21"/>
      <c r="B2" s="21"/>
      <c r="C2" s="21"/>
      <c r="D2" s="21"/>
      <c r="E2" s="21"/>
      <c r="F2" s="21"/>
      <c r="G2" s="21"/>
      <c r="H2" s="21"/>
      <c r="I2" s="21"/>
      <c r="J2" s="21"/>
      <c r="K2" s="21"/>
      <c r="L2" s="21"/>
      <c r="M2" s="21"/>
      <c r="N2" s="21"/>
      <c r="O2" s="21"/>
    </row>
    <row r="3" spans="1:19" ht="10" customHeight="1" x14ac:dyDescent="0.15">
      <c r="A3" s="335" t="s">
        <v>6</v>
      </c>
      <c r="B3" s="335"/>
      <c r="C3" s="335"/>
      <c r="D3" s="106"/>
      <c r="E3" s="2"/>
      <c r="F3" s="2"/>
      <c r="G3" s="3"/>
      <c r="H3" s="3"/>
      <c r="I3" s="3"/>
      <c r="J3" s="3"/>
      <c r="K3" s="3"/>
      <c r="L3" s="3"/>
      <c r="M3" s="3"/>
      <c r="N3" s="3"/>
      <c r="O3" s="3"/>
    </row>
    <row r="4" spans="1:19" ht="32" customHeight="1" x14ac:dyDescent="0.15">
      <c r="A4" s="335"/>
      <c r="B4" s="335"/>
      <c r="C4" s="335"/>
      <c r="D4" s="106"/>
      <c r="E4" s="429" t="str">
        <f>'1. Summary'!E6</f>
        <v>Community name</v>
      </c>
      <c r="F4" s="429"/>
      <c r="G4" s="429"/>
      <c r="H4" s="107"/>
      <c r="I4" s="429" t="str">
        <f>'1. Summary'!E10</f>
        <v>National Society</v>
      </c>
      <c r="J4" s="429"/>
      <c r="K4" s="429"/>
      <c r="L4" s="107"/>
      <c r="M4" s="107"/>
      <c r="N4" s="3"/>
      <c r="O4" s="3"/>
    </row>
    <row r="5" spans="1:19" ht="10" customHeight="1" x14ac:dyDescent="0.15">
      <c r="A5" s="335"/>
      <c r="B5" s="335"/>
      <c r="C5" s="335"/>
      <c r="D5" s="106"/>
      <c r="E5" s="2"/>
      <c r="F5" s="2"/>
      <c r="G5" s="7"/>
      <c r="H5" s="7"/>
      <c r="I5" s="3"/>
      <c r="J5" s="3"/>
      <c r="K5" s="3"/>
      <c r="L5" s="3"/>
      <c r="M5" s="3"/>
      <c r="N5" s="3"/>
      <c r="O5" s="3"/>
    </row>
    <row r="6" spans="1:19" ht="20" customHeight="1" x14ac:dyDescent="0.15"/>
    <row r="7" spans="1:19" ht="40" customHeight="1" x14ac:dyDescent="0.15">
      <c r="A7" s="398" t="s">
        <v>123</v>
      </c>
      <c r="B7" s="398"/>
      <c r="C7" s="398"/>
      <c r="D7" s="398"/>
      <c r="E7" s="398"/>
      <c r="F7" s="398"/>
      <c r="G7" s="398"/>
      <c r="H7" s="398"/>
      <c r="I7" s="398"/>
      <c r="J7" s="398"/>
      <c r="K7" s="398"/>
      <c r="L7" s="398"/>
      <c r="M7" s="398"/>
      <c r="N7" s="398"/>
      <c r="O7" s="398"/>
      <c r="S7" s="4" t="s">
        <v>6</v>
      </c>
    </row>
    <row r="8" spans="1:19" s="25" customFormat="1" ht="10" customHeight="1" x14ac:dyDescent="0.15">
      <c r="A8" s="143"/>
      <c r="B8" s="63"/>
      <c r="C8" s="63"/>
      <c r="D8" s="63"/>
      <c r="E8" s="63"/>
      <c r="F8" s="63"/>
      <c r="G8" s="63"/>
      <c r="H8" s="63"/>
      <c r="I8" s="63"/>
      <c r="J8" s="63"/>
      <c r="K8" s="63"/>
      <c r="L8" s="63"/>
      <c r="M8" s="63"/>
      <c r="N8" s="63"/>
      <c r="O8" s="143"/>
    </row>
    <row r="9" spans="1:19" s="25" customFormat="1" ht="20" customHeight="1" x14ac:dyDescent="0.15">
      <c r="A9" s="143"/>
      <c r="B9" s="63"/>
      <c r="C9" s="451" t="s">
        <v>124</v>
      </c>
      <c r="D9" s="451"/>
      <c r="E9" s="451"/>
      <c r="F9" s="451"/>
      <c r="G9" s="451"/>
      <c r="H9" s="451"/>
      <c r="I9" s="451"/>
      <c r="J9" s="451"/>
      <c r="K9" s="451"/>
      <c r="L9" s="451"/>
      <c r="M9" s="451"/>
      <c r="N9" s="63"/>
      <c r="O9" s="143"/>
    </row>
    <row r="10" spans="1:19" s="25" customFormat="1" ht="10" customHeight="1" x14ac:dyDescent="0.15">
      <c r="A10" s="143"/>
      <c r="B10" s="63"/>
      <c r="C10" s="63"/>
      <c r="D10" s="63"/>
      <c r="E10" s="63"/>
      <c r="F10" s="63"/>
      <c r="G10" s="63"/>
      <c r="H10" s="63"/>
      <c r="I10" s="63"/>
      <c r="J10" s="63"/>
      <c r="K10" s="63"/>
      <c r="L10" s="63"/>
      <c r="M10" s="63"/>
      <c r="N10" s="63"/>
      <c r="O10" s="143"/>
    </row>
    <row r="11" spans="1:19" ht="28" x14ac:dyDescent="0.15">
      <c r="A11" s="30"/>
      <c r="C11" s="16" t="s">
        <v>130</v>
      </c>
      <c r="E11" s="16" t="s">
        <v>125</v>
      </c>
      <c r="G11" s="16" t="s">
        <v>126</v>
      </c>
      <c r="I11" s="16" t="s">
        <v>127</v>
      </c>
      <c r="K11" s="16" t="s">
        <v>128</v>
      </c>
      <c r="M11" s="16" t="s">
        <v>129</v>
      </c>
      <c r="O11" s="30"/>
    </row>
    <row r="12" spans="1:19" ht="10" customHeight="1" thickBot="1" x14ac:dyDescent="0.2">
      <c r="A12" s="30"/>
      <c r="O12" s="30"/>
    </row>
    <row r="13" spans="1:19" ht="60" customHeight="1" thickBot="1" x14ac:dyDescent="0.2">
      <c r="A13" s="30"/>
      <c r="C13" s="142"/>
      <c r="D13" s="13"/>
      <c r="E13" s="142"/>
      <c r="F13" s="13"/>
      <c r="G13" s="142"/>
      <c r="H13" s="13"/>
      <c r="I13" s="142"/>
      <c r="J13" s="13"/>
      <c r="K13" s="142"/>
      <c r="L13" s="13"/>
      <c r="M13" s="142"/>
      <c r="O13" s="30"/>
    </row>
    <row r="14" spans="1:19" ht="10" customHeight="1" thickBot="1" x14ac:dyDescent="0.2">
      <c r="A14" s="30"/>
      <c r="C14" s="13"/>
      <c r="D14" s="13"/>
      <c r="E14" s="13"/>
      <c r="F14" s="13"/>
      <c r="G14" s="13"/>
      <c r="H14" s="13"/>
      <c r="I14" s="13"/>
      <c r="J14" s="13"/>
      <c r="K14" s="13"/>
      <c r="L14" s="13"/>
      <c r="M14" s="13"/>
      <c r="O14" s="30"/>
    </row>
    <row r="15" spans="1:19" ht="60" customHeight="1" thickBot="1" x14ac:dyDescent="0.2">
      <c r="A15" s="30"/>
      <c r="C15" s="142"/>
      <c r="D15" s="13"/>
      <c r="E15" s="142"/>
      <c r="F15" s="13"/>
      <c r="G15" s="142"/>
      <c r="H15" s="13"/>
      <c r="I15" s="142"/>
      <c r="J15" s="13"/>
      <c r="K15" s="142"/>
      <c r="L15" s="13"/>
      <c r="M15" s="142"/>
      <c r="O15" s="30"/>
    </row>
    <row r="16" spans="1:19" ht="10" customHeight="1" thickBot="1" x14ac:dyDescent="0.2">
      <c r="A16" s="30"/>
      <c r="C16" s="13"/>
      <c r="D16" s="13"/>
      <c r="E16" s="13"/>
      <c r="F16" s="13"/>
      <c r="G16" s="13"/>
      <c r="H16" s="13"/>
      <c r="I16" s="13"/>
      <c r="J16" s="13"/>
      <c r="K16" s="13"/>
      <c r="L16" s="13"/>
      <c r="M16" s="13"/>
      <c r="O16" s="30"/>
    </row>
    <row r="17" spans="1:15" ht="60" customHeight="1" thickBot="1" x14ac:dyDescent="0.2">
      <c r="A17" s="30"/>
      <c r="C17" s="142"/>
      <c r="D17" s="13"/>
      <c r="E17" s="142"/>
      <c r="F17" s="13"/>
      <c r="G17" s="142"/>
      <c r="H17" s="13"/>
      <c r="I17" s="142"/>
      <c r="J17" s="13"/>
      <c r="K17" s="142"/>
      <c r="L17" s="13"/>
      <c r="M17" s="142"/>
      <c r="O17" s="30"/>
    </row>
    <row r="18" spans="1:15" ht="10" customHeight="1" thickBot="1" x14ac:dyDescent="0.2">
      <c r="A18" s="30"/>
      <c r="C18" s="13"/>
      <c r="D18" s="13"/>
      <c r="E18" s="13"/>
      <c r="F18" s="13"/>
      <c r="G18" s="13"/>
      <c r="H18" s="13"/>
      <c r="I18" s="13"/>
      <c r="J18" s="13"/>
      <c r="K18" s="13"/>
      <c r="L18" s="13"/>
      <c r="M18" s="13"/>
      <c r="O18" s="30"/>
    </row>
    <row r="19" spans="1:15" ht="60" customHeight="1" thickBot="1" x14ac:dyDescent="0.2">
      <c r="A19" s="30"/>
      <c r="C19" s="142"/>
      <c r="D19" s="13"/>
      <c r="E19" s="142"/>
      <c r="F19" s="13"/>
      <c r="G19" s="142"/>
      <c r="H19" s="13"/>
      <c r="I19" s="142"/>
      <c r="J19" s="13"/>
      <c r="K19" s="142"/>
      <c r="L19" s="13"/>
      <c r="M19" s="142"/>
      <c r="O19" s="30"/>
    </row>
    <row r="20" spans="1:15" ht="10" customHeight="1" thickBot="1" x14ac:dyDescent="0.2">
      <c r="A20" s="30"/>
      <c r="C20" s="13"/>
      <c r="D20" s="13"/>
      <c r="E20" s="13"/>
      <c r="F20" s="13"/>
      <c r="G20" s="13"/>
      <c r="H20" s="13"/>
      <c r="I20" s="13"/>
      <c r="J20" s="13"/>
      <c r="K20" s="13"/>
      <c r="L20" s="13"/>
      <c r="M20" s="13"/>
      <c r="O20" s="30"/>
    </row>
    <row r="21" spans="1:15" ht="60" customHeight="1" thickBot="1" x14ac:dyDescent="0.2">
      <c r="A21" s="30"/>
      <c r="C21" s="142"/>
      <c r="D21" s="13"/>
      <c r="E21" s="142"/>
      <c r="F21" s="13"/>
      <c r="G21" s="142"/>
      <c r="H21" s="13"/>
      <c r="I21" s="142"/>
      <c r="J21" s="13"/>
      <c r="K21" s="142"/>
      <c r="L21" s="13"/>
      <c r="M21" s="142"/>
      <c r="O21" s="30"/>
    </row>
    <row r="22" spans="1:15" ht="10" customHeight="1" thickBot="1" x14ac:dyDescent="0.2">
      <c r="A22" s="30"/>
      <c r="C22" s="13"/>
      <c r="D22" s="13"/>
      <c r="E22" s="13"/>
      <c r="F22" s="13"/>
      <c r="G22" s="13"/>
      <c r="H22" s="13"/>
      <c r="I22" s="13"/>
      <c r="J22" s="13"/>
      <c r="K22" s="13"/>
      <c r="L22" s="13"/>
      <c r="M22" s="13"/>
      <c r="O22" s="30"/>
    </row>
    <row r="23" spans="1:15" ht="60" customHeight="1" thickBot="1" x14ac:dyDescent="0.2">
      <c r="A23" s="30"/>
      <c r="C23" s="142"/>
      <c r="D23" s="13"/>
      <c r="E23" s="142"/>
      <c r="F23" s="13"/>
      <c r="G23" s="142"/>
      <c r="H23" s="13"/>
      <c r="I23" s="142"/>
      <c r="J23" s="13"/>
      <c r="K23" s="142"/>
      <c r="L23" s="13"/>
      <c r="M23" s="142"/>
      <c r="O23" s="30"/>
    </row>
    <row r="24" spans="1:15" ht="10" customHeight="1" thickBot="1" x14ac:dyDescent="0.2">
      <c r="A24" s="30"/>
      <c r="C24" s="13"/>
      <c r="D24" s="13"/>
      <c r="E24" s="13"/>
      <c r="F24" s="13"/>
      <c r="G24" s="13"/>
      <c r="H24" s="13"/>
      <c r="I24" s="13"/>
      <c r="J24" s="13"/>
      <c r="K24" s="13"/>
      <c r="L24" s="13"/>
      <c r="M24" s="13"/>
      <c r="O24" s="30"/>
    </row>
    <row r="25" spans="1:15" ht="60" customHeight="1" thickBot="1" x14ac:dyDescent="0.2">
      <c r="A25" s="30"/>
      <c r="C25" s="142"/>
      <c r="D25" s="13"/>
      <c r="E25" s="142"/>
      <c r="F25" s="13"/>
      <c r="G25" s="142"/>
      <c r="H25" s="13"/>
      <c r="I25" s="142"/>
      <c r="J25" s="13"/>
      <c r="K25" s="142"/>
      <c r="L25" s="13"/>
      <c r="M25" s="142"/>
      <c r="O25" s="30"/>
    </row>
    <row r="26" spans="1:15" ht="10" customHeight="1" thickBot="1" x14ac:dyDescent="0.2">
      <c r="A26" s="30"/>
      <c r="C26" s="13"/>
      <c r="D26" s="13"/>
      <c r="E26" s="13"/>
      <c r="F26" s="13"/>
      <c r="G26" s="13"/>
      <c r="H26" s="13"/>
      <c r="I26" s="13"/>
      <c r="J26" s="13"/>
      <c r="K26" s="13"/>
      <c r="L26" s="13"/>
      <c r="M26" s="13"/>
      <c r="O26" s="30"/>
    </row>
    <row r="27" spans="1:15" ht="60" customHeight="1" thickBot="1" x14ac:dyDescent="0.2">
      <c r="A27" s="30"/>
      <c r="C27" s="142"/>
      <c r="D27" s="13"/>
      <c r="E27" s="142"/>
      <c r="F27" s="13"/>
      <c r="G27" s="142"/>
      <c r="H27" s="13"/>
      <c r="I27" s="142"/>
      <c r="J27" s="13"/>
      <c r="K27" s="142"/>
      <c r="L27" s="13"/>
      <c r="M27" s="142"/>
      <c r="O27" s="30"/>
    </row>
    <row r="28" spans="1:15" ht="10" customHeight="1" thickBot="1" x14ac:dyDescent="0.2">
      <c r="A28" s="30"/>
      <c r="C28" s="13"/>
      <c r="D28" s="13"/>
      <c r="E28" s="13"/>
      <c r="F28" s="13"/>
      <c r="G28" s="13"/>
      <c r="H28" s="13"/>
      <c r="I28" s="13"/>
      <c r="J28" s="13"/>
      <c r="K28" s="13"/>
      <c r="L28" s="13"/>
      <c r="M28" s="13"/>
      <c r="O28" s="30"/>
    </row>
    <row r="29" spans="1:15" ht="60" customHeight="1" thickBot="1" x14ac:dyDescent="0.2">
      <c r="A29" s="30"/>
      <c r="C29" s="142"/>
      <c r="D29" s="13"/>
      <c r="E29" s="142"/>
      <c r="F29" s="13"/>
      <c r="G29" s="142"/>
      <c r="H29" s="13"/>
      <c r="I29" s="142"/>
      <c r="J29" s="13"/>
      <c r="K29" s="142"/>
      <c r="L29" s="13"/>
      <c r="M29" s="142"/>
      <c r="O29" s="30"/>
    </row>
    <row r="30" spans="1:15" ht="10" customHeight="1" thickBot="1" x14ac:dyDescent="0.2">
      <c r="A30" s="30"/>
      <c r="C30" s="13"/>
      <c r="D30" s="13"/>
      <c r="E30" s="13"/>
      <c r="F30" s="13"/>
      <c r="G30" s="13"/>
      <c r="H30" s="13"/>
      <c r="I30" s="13"/>
      <c r="J30" s="13"/>
      <c r="K30" s="13"/>
      <c r="L30" s="13"/>
      <c r="M30" s="13"/>
      <c r="O30" s="30"/>
    </row>
    <row r="31" spans="1:15" ht="60" customHeight="1" thickBot="1" x14ac:dyDescent="0.2">
      <c r="A31" s="30"/>
      <c r="C31" s="142"/>
      <c r="D31" s="13"/>
      <c r="E31" s="142"/>
      <c r="F31" s="13"/>
      <c r="G31" s="142"/>
      <c r="H31" s="13"/>
      <c r="I31" s="142"/>
      <c r="J31" s="13"/>
      <c r="K31" s="142"/>
      <c r="L31" s="13"/>
      <c r="M31" s="142"/>
      <c r="O31" s="30"/>
    </row>
    <row r="32" spans="1:15" x14ac:dyDescent="0.15">
      <c r="A32" s="30"/>
      <c r="O32" s="30"/>
    </row>
    <row r="33" spans="1:15" ht="20" customHeight="1" x14ac:dyDescent="0.15">
      <c r="A33" s="30"/>
      <c r="C33" s="451" t="s">
        <v>131</v>
      </c>
      <c r="D33" s="451"/>
      <c r="E33" s="451"/>
      <c r="F33" s="451"/>
      <c r="G33" s="451"/>
      <c r="H33" s="451"/>
      <c r="I33" s="451"/>
      <c r="J33" s="451"/>
      <c r="K33" s="451"/>
      <c r="L33" s="451"/>
      <c r="M33" s="451"/>
      <c r="O33" s="30"/>
    </row>
    <row r="34" spans="1:15" x14ac:dyDescent="0.15">
      <c r="A34" s="30"/>
      <c r="O34" s="30"/>
    </row>
    <row r="35" spans="1:15" ht="14" thickBot="1" x14ac:dyDescent="0.2">
      <c r="A35" s="30"/>
      <c r="C35" s="18" t="s">
        <v>132</v>
      </c>
      <c r="D35" s="18"/>
      <c r="E35" s="18" t="s">
        <v>133</v>
      </c>
      <c r="F35" s="18"/>
      <c r="G35" s="18" t="s">
        <v>134</v>
      </c>
      <c r="H35" s="18"/>
      <c r="I35" s="18" t="s">
        <v>135</v>
      </c>
      <c r="O35" s="30"/>
    </row>
    <row r="36" spans="1:15" ht="40" customHeight="1" thickBot="1" x14ac:dyDescent="0.2">
      <c r="A36" s="30"/>
      <c r="C36" s="142"/>
      <c r="E36" s="142"/>
      <c r="G36" s="142"/>
      <c r="I36" s="142"/>
      <c r="O36" s="30"/>
    </row>
    <row r="37" spans="1:15" ht="10" customHeight="1" x14ac:dyDescent="0.15">
      <c r="A37" s="30"/>
      <c r="O37" s="30"/>
    </row>
    <row r="38" spans="1:15" ht="10" customHeight="1" x14ac:dyDescent="0.15">
      <c r="A38" s="30"/>
      <c r="B38" s="30"/>
      <c r="C38" s="30"/>
      <c r="D38" s="30"/>
      <c r="E38" s="30"/>
      <c r="F38" s="30"/>
      <c r="G38" s="30"/>
      <c r="H38" s="30"/>
      <c r="I38" s="30"/>
      <c r="J38" s="30"/>
      <c r="K38" s="30"/>
      <c r="L38" s="30"/>
      <c r="M38" s="30"/>
      <c r="N38" s="30"/>
      <c r="O38" s="30"/>
    </row>
  </sheetData>
  <sheetProtection algorithmName="SHA-512" hashValue="lPxsemRTE+IXA0mb1U3qiMASIhwTyPAwSJDsA4YKdveNU41MskDwHXqun/XTa7D7jLInYrnkORUmI8aOVylYcA==" saltValue="zFqhSL44YT9YamuGTsq1aA==" spinCount="100000" sheet="1" objects="1" scenarios="1" selectLockedCells="1"/>
  <mergeCells count="6">
    <mergeCell ref="C9:M9"/>
    <mergeCell ref="A7:O7"/>
    <mergeCell ref="E4:G4"/>
    <mergeCell ref="I4:K4"/>
    <mergeCell ref="C33:M33"/>
    <mergeCell ref="A3:C5"/>
  </mergeCells>
  <pageMargins left="0.25" right="0.25" top="0.75" bottom="0.75" header="0.3" footer="0.3"/>
  <pageSetup paperSize="9" scale="35"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8A246-1B4D-654C-A367-54F09E8C39B6}">
  <sheetPr>
    <pageSetUpPr fitToPage="1"/>
  </sheetPr>
  <dimension ref="A1:X254"/>
  <sheetViews>
    <sheetView showGridLines="0" topLeftCell="A5" zoomScale="167" zoomScaleNormal="167" workbookViewId="0">
      <selection activeCell="H27" sqref="H27"/>
    </sheetView>
  </sheetViews>
  <sheetFormatPr baseColWidth="10" defaultRowHeight="13" x14ac:dyDescent="0.15"/>
  <cols>
    <col min="1" max="1" width="1" style="4" customWidth="1"/>
    <col min="2" max="2" width="1.83203125" style="4" customWidth="1"/>
    <col min="3" max="3" width="26.6640625" style="4" customWidth="1"/>
    <col min="4" max="4" width="1.83203125" style="4" customWidth="1"/>
    <col min="5" max="5" width="1.5" style="4" customWidth="1"/>
    <col min="6" max="6" width="1.83203125" style="4" customWidth="1"/>
    <col min="7" max="7" width="10" style="4" customWidth="1"/>
    <col min="8" max="8" width="1.83203125" style="4" customWidth="1"/>
    <col min="9" max="9" width="14.83203125" style="4" customWidth="1"/>
    <col min="10" max="10" width="1.83203125" style="4" customWidth="1"/>
    <col min="11" max="11" width="14.83203125" style="4" customWidth="1"/>
    <col min="12" max="12" width="1.83203125" style="4" customWidth="1"/>
    <col min="13" max="13" width="12.33203125" style="4" customWidth="1"/>
    <col min="14" max="14" width="1.83203125" style="4" customWidth="1"/>
    <col min="15" max="15" width="24.5" style="4" customWidth="1"/>
    <col min="16" max="16" width="1.83203125" style="4" customWidth="1"/>
    <col min="17" max="17" width="1" style="4" customWidth="1"/>
    <col min="18" max="19" width="4.6640625" style="4" customWidth="1"/>
    <col min="20" max="21" width="12.83203125" style="4" customWidth="1"/>
    <col min="22" max="23" width="25.83203125" style="4" customWidth="1"/>
    <col min="24" max="24" width="1.83203125" style="4" customWidth="1"/>
    <col min="25" max="16384" width="10.83203125" style="4"/>
  </cols>
  <sheetData>
    <row r="1" spans="1:23" s="1" customFormat="1" ht="40" customHeight="1" x14ac:dyDescent="0.25">
      <c r="A1" s="316" t="s">
        <v>14</v>
      </c>
      <c r="B1" s="316"/>
      <c r="C1" s="316"/>
      <c r="D1" s="316"/>
      <c r="E1" s="316"/>
      <c r="F1" s="316"/>
      <c r="G1" s="316"/>
      <c r="H1" s="316"/>
      <c r="I1" s="316"/>
      <c r="J1" s="316"/>
      <c r="K1" s="316"/>
      <c r="L1" s="316"/>
      <c r="M1" s="316"/>
      <c r="N1" s="316"/>
      <c r="O1" s="316"/>
      <c r="P1" s="316"/>
      <c r="Q1" s="316"/>
    </row>
    <row r="2" spans="1:23" s="22" customFormat="1" ht="10" customHeight="1" x14ac:dyDescent="0.25">
      <c r="A2" s="21"/>
      <c r="B2" s="21"/>
      <c r="C2" s="21"/>
      <c r="D2" s="21"/>
      <c r="E2" s="21"/>
      <c r="F2" s="21"/>
      <c r="G2" s="21"/>
      <c r="H2" s="21"/>
      <c r="I2" s="21"/>
      <c r="J2" s="21"/>
      <c r="K2" s="21"/>
      <c r="L2" s="21"/>
      <c r="M2" s="21"/>
      <c r="N2" s="21"/>
      <c r="O2" s="21"/>
      <c r="P2" s="21"/>
      <c r="Q2" s="21"/>
    </row>
    <row r="4" spans="1:23" ht="10" customHeight="1" x14ac:dyDescent="0.15">
      <c r="A4" s="335" t="s">
        <v>0</v>
      </c>
      <c r="B4" s="335"/>
      <c r="C4" s="335"/>
      <c r="D4" s="2"/>
      <c r="E4" s="3"/>
      <c r="F4" s="3"/>
      <c r="G4" s="3"/>
      <c r="H4" s="3"/>
      <c r="I4" s="3"/>
      <c r="J4" s="3"/>
      <c r="K4" s="3"/>
      <c r="L4" s="3"/>
      <c r="M4" s="3"/>
      <c r="N4" s="3"/>
      <c r="O4" s="3"/>
      <c r="P4" s="3"/>
      <c r="Q4" s="3"/>
    </row>
    <row r="5" spans="1:23" ht="32" customHeight="1" x14ac:dyDescent="0.15">
      <c r="A5" s="335"/>
      <c r="B5" s="335"/>
      <c r="C5" s="335"/>
      <c r="D5" s="2"/>
      <c r="E5" s="429" t="str">
        <f>'1. Summary'!E6</f>
        <v>Community name</v>
      </c>
      <c r="F5" s="429"/>
      <c r="G5" s="429"/>
      <c r="H5" s="429"/>
      <c r="I5" s="429"/>
      <c r="J5" s="125"/>
      <c r="K5" s="384"/>
      <c r="L5" s="384"/>
      <c r="M5" s="384"/>
      <c r="N5" s="384"/>
      <c r="O5" s="384"/>
      <c r="P5" s="3"/>
      <c r="Q5" s="3"/>
    </row>
    <row r="6" spans="1:23" ht="10" customHeight="1" x14ac:dyDescent="0.15">
      <c r="A6" s="335"/>
      <c r="B6" s="335"/>
      <c r="C6" s="335"/>
      <c r="D6" s="2"/>
      <c r="E6" s="7"/>
      <c r="F6" s="3"/>
      <c r="G6" s="3"/>
      <c r="H6" s="3"/>
      <c r="I6" s="3"/>
      <c r="J6" s="3"/>
      <c r="K6" s="3"/>
      <c r="L6" s="3"/>
      <c r="M6" s="3"/>
      <c r="N6" s="3"/>
      <c r="O6" s="3"/>
      <c r="P6" s="3"/>
      <c r="Q6" s="3"/>
    </row>
    <row r="7" spans="1:23" ht="20" customHeight="1" x14ac:dyDescent="0.15">
      <c r="H7" s="4" t="s">
        <v>6</v>
      </c>
    </row>
    <row r="8" spans="1:23" ht="40" customHeight="1" x14ac:dyDescent="0.15">
      <c r="A8" s="398" t="s">
        <v>200</v>
      </c>
      <c r="B8" s="398"/>
      <c r="C8" s="398"/>
      <c r="D8" s="398"/>
      <c r="E8" s="398"/>
      <c r="F8" s="398"/>
      <c r="G8" s="398"/>
      <c r="H8" s="398"/>
      <c r="I8" s="398"/>
      <c r="J8" s="398"/>
      <c r="K8" s="398"/>
      <c r="L8" s="398"/>
      <c r="M8" s="398"/>
      <c r="N8" s="398"/>
      <c r="O8" s="398"/>
      <c r="P8" s="398"/>
      <c r="Q8" s="398"/>
      <c r="T8" s="148"/>
      <c r="U8" s="148"/>
      <c r="V8" s="148" t="s">
        <v>6</v>
      </c>
      <c r="W8" s="148"/>
    </row>
    <row r="9" spans="1:23" s="25" customFormat="1" ht="10" customHeight="1" x14ac:dyDescent="0.15">
      <c r="A9" s="126"/>
      <c r="B9" s="63"/>
      <c r="C9" s="63"/>
      <c r="D9" s="63"/>
      <c r="E9" s="63"/>
      <c r="F9" s="63"/>
      <c r="G9" s="63"/>
      <c r="H9" s="63"/>
      <c r="I9" s="63"/>
      <c r="J9" s="63"/>
      <c r="K9" s="63"/>
      <c r="L9" s="63"/>
      <c r="M9" s="63"/>
      <c r="N9" s="63"/>
      <c r="O9" s="63"/>
      <c r="P9" s="63"/>
      <c r="Q9" s="126"/>
      <c r="T9" s="140"/>
      <c r="U9" s="140"/>
      <c r="V9" s="622"/>
      <c r="W9" s="614"/>
    </row>
    <row r="10" spans="1:23" s="25" customFormat="1" ht="36" customHeight="1" x14ac:dyDescent="0.15">
      <c r="A10" s="126"/>
      <c r="B10" s="63"/>
      <c r="C10" s="451" t="s">
        <v>225</v>
      </c>
      <c r="D10" s="451"/>
      <c r="E10" s="451"/>
      <c r="F10" s="451"/>
      <c r="G10" s="451"/>
      <c r="H10" s="451"/>
      <c r="I10" s="451"/>
      <c r="J10" s="451"/>
      <c r="K10" s="451"/>
      <c r="L10" s="451"/>
      <c r="M10" s="451"/>
      <c r="N10" s="451"/>
      <c r="O10" s="451"/>
      <c r="P10" s="63"/>
      <c r="Q10" s="126"/>
      <c r="T10" s="140"/>
      <c r="U10" s="140"/>
      <c r="V10" s="623"/>
      <c r="W10" s="615"/>
    </row>
    <row r="11" spans="1:23" s="25" customFormat="1" ht="10" customHeight="1" x14ac:dyDescent="0.15">
      <c r="A11" s="126"/>
      <c r="B11" s="63"/>
      <c r="C11" s="63"/>
      <c r="D11" s="63"/>
      <c r="E11" s="63"/>
      <c r="F11" s="63"/>
      <c r="G11" s="63"/>
      <c r="H11" s="63"/>
      <c r="I11" s="63"/>
      <c r="J11" s="63"/>
      <c r="K11" s="63"/>
      <c r="L11" s="63"/>
      <c r="M11" s="63"/>
      <c r="N11" s="63"/>
      <c r="O11" s="63"/>
      <c r="P11" s="63"/>
      <c r="Q11" s="126"/>
      <c r="T11" s="140"/>
      <c r="U11" s="140"/>
      <c r="V11" s="45"/>
      <c r="W11" s="149"/>
    </row>
    <row r="12" spans="1:23" ht="16" customHeight="1" x14ac:dyDescent="0.15">
      <c r="A12" s="30"/>
      <c r="C12" s="561" t="s">
        <v>201</v>
      </c>
      <c r="D12" s="561"/>
      <c r="E12" s="561"/>
      <c r="F12" s="157"/>
      <c r="G12" s="159" t="s">
        <v>120</v>
      </c>
      <c r="H12" s="158"/>
      <c r="I12" s="561" t="s">
        <v>121</v>
      </c>
      <c r="J12" s="561"/>
      <c r="K12" s="561"/>
      <c r="L12" s="561"/>
      <c r="M12" s="561"/>
      <c r="N12" s="561"/>
      <c r="O12" s="561"/>
      <c r="Q12" s="30"/>
      <c r="T12" s="140"/>
      <c r="U12" s="140"/>
      <c r="V12" s="622"/>
      <c r="W12" s="614"/>
    </row>
    <row r="13" spans="1:23" s="25" customFormat="1" ht="10" customHeight="1" x14ac:dyDescent="0.15">
      <c r="A13" s="30"/>
      <c r="C13" s="104"/>
      <c r="D13" s="103"/>
      <c r="E13" s="103"/>
      <c r="F13" s="103"/>
      <c r="G13" s="103"/>
      <c r="H13" s="103"/>
      <c r="I13" s="103"/>
      <c r="J13" s="103"/>
      <c r="K13" s="103"/>
      <c r="L13" s="103"/>
      <c r="M13" s="103"/>
      <c r="N13" s="103"/>
      <c r="O13" s="103"/>
      <c r="Q13" s="30"/>
      <c r="T13" s="140"/>
      <c r="U13" s="140"/>
      <c r="V13" s="623"/>
      <c r="W13" s="621"/>
    </row>
    <row r="14" spans="1:23" ht="16" customHeight="1" x14ac:dyDescent="0.15">
      <c r="A14" s="30"/>
      <c r="C14" s="569" t="s">
        <v>202</v>
      </c>
      <c r="D14" s="569"/>
      <c r="E14" s="569"/>
      <c r="F14" s="151"/>
      <c r="G14" s="152" t="s">
        <v>185</v>
      </c>
      <c r="H14" s="151"/>
      <c r="I14" s="562" t="s">
        <v>203</v>
      </c>
      <c r="J14" s="562"/>
      <c r="K14" s="562"/>
      <c r="L14" s="562"/>
      <c r="M14" s="562"/>
      <c r="N14" s="562"/>
      <c r="O14" s="562"/>
      <c r="Q14" s="30"/>
      <c r="W14" s="585"/>
    </row>
    <row r="15" spans="1:23" s="25" customFormat="1" ht="10" customHeight="1" x14ac:dyDescent="0.15">
      <c r="A15" s="30"/>
      <c r="C15" s="104"/>
      <c r="D15" s="103"/>
      <c r="E15" s="103"/>
      <c r="F15" s="103"/>
      <c r="G15" s="103"/>
      <c r="H15" s="103"/>
      <c r="I15" s="103"/>
      <c r="J15" s="103"/>
      <c r="K15" s="103"/>
      <c r="L15" s="103"/>
      <c r="M15" s="103"/>
      <c r="N15" s="103"/>
      <c r="O15" s="103"/>
      <c r="Q15" s="30"/>
      <c r="W15" s="585"/>
    </row>
    <row r="16" spans="1:23" ht="16" customHeight="1" x14ac:dyDescent="0.15">
      <c r="A16" s="30"/>
      <c r="C16" s="568" t="s">
        <v>204</v>
      </c>
      <c r="D16" s="568"/>
      <c r="E16" s="568"/>
      <c r="F16" s="151"/>
      <c r="G16" s="154" t="s">
        <v>186</v>
      </c>
      <c r="H16" s="151"/>
      <c r="I16" s="563" t="s">
        <v>206</v>
      </c>
      <c r="J16" s="563"/>
      <c r="K16" s="563"/>
      <c r="L16" s="563"/>
      <c r="M16" s="563"/>
      <c r="N16" s="563"/>
      <c r="O16" s="563"/>
      <c r="Q16" s="30"/>
      <c r="T16" s="192"/>
      <c r="U16" s="192"/>
      <c r="V16" s="192"/>
      <c r="W16" s="192"/>
    </row>
    <row r="17" spans="1:23" s="25" customFormat="1" ht="10" customHeight="1" x14ac:dyDescent="0.15">
      <c r="A17" s="30"/>
      <c r="C17" s="105"/>
      <c r="D17" s="124"/>
      <c r="E17" s="124"/>
      <c r="F17" s="124"/>
      <c r="G17" s="124"/>
      <c r="H17" s="124"/>
      <c r="I17" s="103"/>
      <c r="J17" s="124"/>
      <c r="K17" s="124"/>
      <c r="L17" s="124"/>
      <c r="M17" s="124"/>
      <c r="N17" s="124"/>
      <c r="O17" s="124"/>
      <c r="Q17" s="30"/>
      <c r="T17" s="192"/>
      <c r="U17" s="192"/>
      <c r="V17" s="192"/>
      <c r="W17" s="192"/>
    </row>
    <row r="18" spans="1:23" ht="16" customHeight="1" x14ac:dyDescent="0.15">
      <c r="A18" s="30"/>
      <c r="C18" s="567" t="s">
        <v>205</v>
      </c>
      <c r="D18" s="567"/>
      <c r="E18" s="567"/>
      <c r="F18" s="124"/>
      <c r="G18" s="146" t="s">
        <v>187</v>
      </c>
      <c r="H18" s="124"/>
      <c r="I18" s="564" t="s">
        <v>208</v>
      </c>
      <c r="J18" s="564"/>
      <c r="K18" s="564"/>
      <c r="L18" s="564"/>
      <c r="M18" s="564"/>
      <c r="N18" s="564"/>
      <c r="O18" s="564"/>
      <c r="Q18" s="30"/>
      <c r="S18" s="579" t="s">
        <v>215</v>
      </c>
      <c r="T18" s="580"/>
      <c r="U18" s="580"/>
      <c r="V18" s="580"/>
      <c r="W18" s="581"/>
    </row>
    <row r="19" spans="1:23" ht="10" customHeight="1" x14ac:dyDescent="0.15">
      <c r="A19" s="30"/>
      <c r="B19" s="25"/>
      <c r="C19" s="144"/>
      <c r="D19" s="124"/>
      <c r="E19" s="124"/>
      <c r="F19" s="124"/>
      <c r="G19" s="145"/>
      <c r="H19" s="124"/>
      <c r="I19" s="145"/>
      <c r="J19" s="145"/>
      <c r="K19" s="145"/>
      <c r="L19" s="145"/>
      <c r="M19" s="145"/>
      <c r="N19" s="145"/>
      <c r="O19" s="145"/>
      <c r="Q19" s="30"/>
      <c r="S19" s="197"/>
      <c r="T19" s="68"/>
      <c r="U19" s="68"/>
      <c r="V19" s="68"/>
      <c r="W19" s="201"/>
    </row>
    <row r="20" spans="1:23" ht="16" customHeight="1" x14ac:dyDescent="0.15">
      <c r="A20" s="30"/>
      <c r="C20" s="566" t="s">
        <v>207</v>
      </c>
      <c r="D20" s="566"/>
      <c r="E20" s="566"/>
      <c r="F20" s="124"/>
      <c r="G20" s="153" t="s">
        <v>188</v>
      </c>
      <c r="H20" s="124"/>
      <c r="I20" s="565" t="s">
        <v>209</v>
      </c>
      <c r="J20" s="565"/>
      <c r="K20" s="565"/>
      <c r="L20" s="565"/>
      <c r="M20" s="565"/>
      <c r="N20" s="565"/>
      <c r="O20" s="565"/>
      <c r="Q20" s="30"/>
      <c r="S20" s="604" t="s">
        <v>250</v>
      </c>
      <c r="T20" s="605"/>
      <c r="U20" s="605"/>
      <c r="V20" s="605"/>
      <c r="W20" s="606"/>
    </row>
    <row r="21" spans="1:23" ht="10" customHeight="1" x14ac:dyDescent="0.15">
      <c r="A21" s="30"/>
      <c r="B21" s="25"/>
      <c r="C21" s="144"/>
      <c r="D21" s="124"/>
      <c r="E21" s="124"/>
      <c r="F21" s="124"/>
      <c r="G21" s="145"/>
      <c r="H21" s="124"/>
      <c r="I21" s="145"/>
      <c r="J21" s="145"/>
      <c r="K21" s="145"/>
      <c r="L21" s="145"/>
      <c r="M21" s="145"/>
      <c r="N21" s="145"/>
      <c r="O21" s="145"/>
      <c r="Q21" s="30"/>
      <c r="S21" s="604"/>
      <c r="T21" s="605"/>
      <c r="U21" s="605"/>
      <c r="V21" s="605"/>
      <c r="W21" s="606"/>
    </row>
    <row r="22" spans="1:23" ht="16" customHeight="1" x14ac:dyDescent="0.15">
      <c r="A22" s="30"/>
      <c r="C22" s="610" t="s">
        <v>210</v>
      </c>
      <c r="D22" s="610"/>
      <c r="E22" s="610"/>
      <c r="F22" s="103"/>
      <c r="G22" s="147" t="s">
        <v>189</v>
      </c>
      <c r="H22" s="103"/>
      <c r="I22" s="560" t="s">
        <v>218</v>
      </c>
      <c r="J22" s="560"/>
      <c r="K22" s="560"/>
      <c r="L22" s="560"/>
      <c r="M22" s="560"/>
      <c r="N22" s="560"/>
      <c r="O22" s="560"/>
      <c r="Q22" s="30"/>
      <c r="S22" s="604"/>
      <c r="T22" s="605"/>
      <c r="U22" s="605"/>
      <c r="V22" s="605"/>
      <c r="W22" s="606"/>
    </row>
    <row r="23" spans="1:23" ht="19" customHeight="1" x14ac:dyDescent="0.15">
      <c r="A23" s="30"/>
      <c r="C23" s="611"/>
      <c r="D23" s="611"/>
      <c r="E23" s="611"/>
      <c r="F23" s="151"/>
      <c r="G23" s="145"/>
      <c r="H23" s="151"/>
      <c r="I23" s="632"/>
      <c r="J23" s="632"/>
      <c r="K23" s="632"/>
      <c r="L23" s="632"/>
      <c r="M23" s="632"/>
      <c r="N23" s="632"/>
      <c r="O23" s="632"/>
      <c r="Q23" s="30"/>
      <c r="S23" s="607"/>
      <c r="T23" s="608"/>
      <c r="U23" s="608"/>
      <c r="V23" s="608"/>
      <c r="W23" s="609"/>
    </row>
    <row r="24" spans="1:23" ht="32" customHeight="1" x14ac:dyDescent="0.15">
      <c r="A24" s="30"/>
      <c r="C24" s="88" t="s">
        <v>57</v>
      </c>
      <c r="D24" s="88"/>
      <c r="E24" s="431" t="str">
        <f>'4. Hazards'!E18</f>
        <v xml:space="preserve"> </v>
      </c>
      <c r="F24" s="431"/>
      <c r="G24" s="431"/>
      <c r="H24" s="431"/>
      <c r="I24" s="431"/>
      <c r="J24" s="86"/>
      <c r="K24" s="86"/>
      <c r="L24" s="86"/>
      <c r="M24" s="86"/>
      <c r="N24" s="86"/>
      <c r="O24" s="86"/>
      <c r="Q24" s="30"/>
      <c r="S24" s="582"/>
      <c r="T24" s="595" t="s">
        <v>247</v>
      </c>
      <c r="U24" s="595" t="s">
        <v>246</v>
      </c>
      <c r="V24" s="598" t="s">
        <v>177</v>
      </c>
      <c r="W24" s="601" t="s">
        <v>176</v>
      </c>
    </row>
    <row r="25" spans="1:23" x14ac:dyDescent="0.15">
      <c r="A25" s="30"/>
      <c r="C25" s="436"/>
      <c r="D25" s="437"/>
      <c r="E25" s="437"/>
      <c r="F25" s="437"/>
      <c r="G25" s="437"/>
      <c r="H25" s="437"/>
      <c r="I25" s="437"/>
      <c r="J25" s="437"/>
      <c r="K25" s="437"/>
      <c r="L25" s="437"/>
      <c r="M25" s="437"/>
      <c r="N25" s="437"/>
      <c r="O25" s="438"/>
      <c r="Q25" s="30"/>
      <c r="S25" s="583"/>
      <c r="T25" s="596"/>
      <c r="U25" s="596"/>
      <c r="V25" s="599"/>
      <c r="W25" s="602"/>
    </row>
    <row r="26" spans="1:23" ht="16" customHeight="1" x14ac:dyDescent="0.15">
      <c r="A26" s="30"/>
      <c r="C26" s="445" t="s">
        <v>98</v>
      </c>
      <c r="D26" s="446"/>
      <c r="E26" s="446"/>
      <c r="F26" s="446"/>
      <c r="G26" s="447"/>
      <c r="H26" s="100"/>
      <c r="I26" s="216" t="s">
        <v>117</v>
      </c>
      <c r="J26" s="41"/>
      <c r="K26" s="216" t="s">
        <v>118</v>
      </c>
      <c r="L26" s="167"/>
      <c r="M26" s="216" t="s">
        <v>181</v>
      </c>
      <c r="N26" s="167"/>
      <c r="O26" s="216" t="s">
        <v>248</v>
      </c>
      <c r="Q26" s="30"/>
      <c r="S26" s="584"/>
      <c r="T26" s="597"/>
      <c r="U26" s="597"/>
      <c r="V26" s="600"/>
      <c r="W26" s="603"/>
    </row>
    <row r="27" spans="1:23" ht="20" customHeight="1" x14ac:dyDescent="0.15">
      <c r="A27" s="30"/>
      <c r="C27" s="570" t="s">
        <v>7</v>
      </c>
      <c r="D27" s="571"/>
      <c r="E27" s="571"/>
      <c r="F27" s="571"/>
      <c r="G27" s="572"/>
      <c r="H27" s="102"/>
      <c r="I27" s="184" t="e">
        <f>'6. Vulnerability'!V30</f>
        <v>#N/A</v>
      </c>
      <c r="J27" s="185"/>
      <c r="K27" s="184" t="e">
        <f>'7. Capacity'!P20</f>
        <v>#N/A</v>
      </c>
      <c r="L27" s="186"/>
      <c r="M27" s="184" t="e">
        <f>K27-I27</f>
        <v>#N/A</v>
      </c>
      <c r="N27" s="101"/>
      <c r="O27" s="188" t="e">
        <f>VLOOKUP(M27,$T$48:$U$248,2,TRUE)</f>
        <v>#N/A</v>
      </c>
      <c r="Q27" s="30"/>
      <c r="S27" s="198" t="s">
        <v>244</v>
      </c>
      <c r="T27" s="193">
        <v>-1</v>
      </c>
      <c r="U27" s="189">
        <v>0</v>
      </c>
      <c r="V27" s="624"/>
      <c r="W27" s="630" t="s">
        <v>171</v>
      </c>
    </row>
    <row r="28" spans="1:23" ht="20" customHeight="1" x14ac:dyDescent="0.15">
      <c r="A28" s="30"/>
      <c r="C28" s="573" t="s">
        <v>8</v>
      </c>
      <c r="D28" s="574"/>
      <c r="E28" s="574"/>
      <c r="F28" s="574"/>
      <c r="G28" s="575"/>
      <c r="H28" s="102"/>
      <c r="I28" s="187" t="e">
        <f>'6. Vulnerability'!V31</f>
        <v>#N/A</v>
      </c>
      <c r="J28" s="185"/>
      <c r="K28" s="187" t="e">
        <f>'7. Capacity'!P21</f>
        <v>#N/A</v>
      </c>
      <c r="L28" s="186"/>
      <c r="M28" s="187" t="e">
        <f t="shared" ref="M28:M37" si="0">K28-I28</f>
        <v>#N/A</v>
      </c>
      <c r="N28" s="101"/>
      <c r="O28" s="188" t="e">
        <f t="shared" ref="O28:O37" si="1">VLOOKUP(M28,$T$48:$U$248,2,TRUE)</f>
        <v>#N/A</v>
      </c>
      <c r="Q28" s="30"/>
      <c r="S28" s="200" t="s">
        <v>245</v>
      </c>
      <c r="T28" s="194">
        <v>-0.61</v>
      </c>
      <c r="U28" s="150">
        <v>0.19</v>
      </c>
      <c r="V28" s="625"/>
      <c r="W28" s="631"/>
    </row>
    <row r="29" spans="1:23" ht="20" customHeight="1" x14ac:dyDescent="0.15">
      <c r="A29" s="30"/>
      <c r="C29" s="570" t="s">
        <v>92</v>
      </c>
      <c r="D29" s="571"/>
      <c r="E29" s="571"/>
      <c r="F29" s="571"/>
      <c r="G29" s="572"/>
      <c r="H29" s="102"/>
      <c r="I29" s="184" t="e">
        <f>'6. Vulnerability'!V32</f>
        <v>#N/A</v>
      </c>
      <c r="J29" s="185"/>
      <c r="K29" s="184" t="e">
        <f>'7. Capacity'!P22</f>
        <v>#N/A</v>
      </c>
      <c r="L29" s="186"/>
      <c r="M29" s="184" t="e">
        <f t="shared" si="0"/>
        <v>#N/A</v>
      </c>
      <c r="N29" s="101"/>
      <c r="O29" s="188" t="e">
        <f t="shared" si="1"/>
        <v>#N/A</v>
      </c>
      <c r="Q29" s="30"/>
      <c r="S29" s="199" t="s">
        <v>244</v>
      </c>
      <c r="T29" s="195">
        <v>-0.6</v>
      </c>
      <c r="U29" s="191">
        <v>0.2</v>
      </c>
      <c r="V29" s="626"/>
      <c r="W29" s="628" t="s">
        <v>172</v>
      </c>
    </row>
    <row r="30" spans="1:23" ht="20" customHeight="1" x14ac:dyDescent="0.15">
      <c r="A30" s="30"/>
      <c r="C30" s="573" t="s">
        <v>9</v>
      </c>
      <c r="D30" s="574"/>
      <c r="E30" s="574"/>
      <c r="F30" s="574"/>
      <c r="G30" s="575"/>
      <c r="H30" s="102"/>
      <c r="I30" s="187" t="e">
        <f>'6. Vulnerability'!V33</f>
        <v>#N/A</v>
      </c>
      <c r="J30" s="185"/>
      <c r="K30" s="187" t="e">
        <f>'7. Capacity'!P23</f>
        <v>#N/A</v>
      </c>
      <c r="L30" s="186"/>
      <c r="M30" s="187" t="e">
        <f t="shared" si="0"/>
        <v>#N/A</v>
      </c>
      <c r="N30" s="101"/>
      <c r="O30" s="188" t="e">
        <f t="shared" si="1"/>
        <v>#N/A</v>
      </c>
      <c r="Q30" s="30"/>
      <c r="S30" s="200" t="s">
        <v>245</v>
      </c>
      <c r="T30" s="194">
        <v>-0.21</v>
      </c>
      <c r="U30" s="150">
        <v>0.39</v>
      </c>
      <c r="V30" s="627"/>
      <c r="W30" s="629"/>
    </row>
    <row r="31" spans="1:23" ht="20" customHeight="1" x14ac:dyDescent="0.15">
      <c r="A31" s="30"/>
      <c r="C31" s="570" t="s">
        <v>93</v>
      </c>
      <c r="D31" s="571"/>
      <c r="E31" s="571"/>
      <c r="F31" s="571"/>
      <c r="G31" s="572"/>
      <c r="H31" s="102"/>
      <c r="I31" s="184" t="e">
        <f>'6. Vulnerability'!V34</f>
        <v>#N/A</v>
      </c>
      <c r="J31" s="185"/>
      <c r="K31" s="184" t="e">
        <f>'7. Capacity'!P24</f>
        <v>#N/A</v>
      </c>
      <c r="L31" s="186"/>
      <c r="M31" s="184" t="e">
        <f t="shared" si="0"/>
        <v>#N/A</v>
      </c>
      <c r="N31" s="101"/>
      <c r="O31" s="188" t="e">
        <f t="shared" si="1"/>
        <v>#N/A</v>
      </c>
      <c r="Q31" s="30"/>
      <c r="S31" s="199" t="s">
        <v>244</v>
      </c>
      <c r="T31" s="195">
        <v>-0.2</v>
      </c>
      <c r="U31" s="190">
        <v>0.4</v>
      </c>
      <c r="V31" s="591"/>
      <c r="W31" s="593" t="s">
        <v>173</v>
      </c>
    </row>
    <row r="32" spans="1:23" ht="20" customHeight="1" x14ac:dyDescent="0.15">
      <c r="A32" s="30"/>
      <c r="C32" s="573" t="s">
        <v>10</v>
      </c>
      <c r="D32" s="574"/>
      <c r="E32" s="574"/>
      <c r="F32" s="574"/>
      <c r="G32" s="575"/>
      <c r="H32" s="102"/>
      <c r="I32" s="187" t="e">
        <f>'6. Vulnerability'!V35</f>
        <v>#N/A</v>
      </c>
      <c r="J32" s="185"/>
      <c r="K32" s="187" t="e">
        <f>'7. Capacity'!P25</f>
        <v>#N/A</v>
      </c>
      <c r="L32" s="186"/>
      <c r="M32" s="187" t="e">
        <f t="shared" si="0"/>
        <v>#N/A</v>
      </c>
      <c r="N32" s="101"/>
      <c r="O32" s="188" t="e">
        <f t="shared" si="1"/>
        <v>#N/A</v>
      </c>
      <c r="Q32" s="30"/>
      <c r="S32" s="200" t="s">
        <v>245</v>
      </c>
      <c r="T32" s="194">
        <v>0.2</v>
      </c>
      <c r="U32" s="150">
        <v>0.6</v>
      </c>
      <c r="V32" s="592"/>
      <c r="W32" s="594"/>
    </row>
    <row r="33" spans="1:23" ht="20" customHeight="1" x14ac:dyDescent="0.15">
      <c r="A33" s="30"/>
      <c r="C33" s="570" t="s">
        <v>11</v>
      </c>
      <c r="D33" s="571"/>
      <c r="E33" s="571"/>
      <c r="F33" s="571"/>
      <c r="G33" s="572"/>
      <c r="H33" s="102"/>
      <c r="I33" s="184" t="e">
        <f>'6. Vulnerability'!V36</f>
        <v>#N/A</v>
      </c>
      <c r="J33" s="185"/>
      <c r="K33" s="184" t="e">
        <f>'7. Capacity'!P26</f>
        <v>#N/A</v>
      </c>
      <c r="L33" s="186"/>
      <c r="M33" s="184" t="e">
        <f t="shared" si="0"/>
        <v>#N/A</v>
      </c>
      <c r="N33" s="101"/>
      <c r="O33" s="188" t="e">
        <f t="shared" si="1"/>
        <v>#N/A</v>
      </c>
      <c r="Q33" s="30"/>
      <c r="S33" s="199" t="s">
        <v>244</v>
      </c>
      <c r="T33" s="196">
        <v>0.21</v>
      </c>
      <c r="U33" s="190">
        <v>0.61</v>
      </c>
      <c r="V33" s="589"/>
      <c r="W33" s="616" t="s">
        <v>174</v>
      </c>
    </row>
    <row r="34" spans="1:23" ht="20" customHeight="1" x14ac:dyDescent="0.15">
      <c r="A34" s="30"/>
      <c r="C34" s="573" t="s">
        <v>94</v>
      </c>
      <c r="D34" s="574"/>
      <c r="E34" s="574"/>
      <c r="F34" s="574"/>
      <c r="G34" s="575"/>
      <c r="H34" s="102"/>
      <c r="I34" s="187" t="e">
        <f>'6. Vulnerability'!V37</f>
        <v>#N/A</v>
      </c>
      <c r="J34" s="185"/>
      <c r="K34" s="187" t="e">
        <f>'7. Capacity'!P27</f>
        <v>#N/A</v>
      </c>
      <c r="L34" s="186"/>
      <c r="M34" s="187" t="e">
        <f t="shared" si="0"/>
        <v>#N/A</v>
      </c>
      <c r="N34" s="101"/>
      <c r="O34" s="188" t="e">
        <f t="shared" si="1"/>
        <v>#N/A</v>
      </c>
      <c r="Q34" s="30"/>
      <c r="S34" s="200" t="s">
        <v>245</v>
      </c>
      <c r="T34" s="194">
        <v>0.6</v>
      </c>
      <c r="U34" s="150">
        <v>0.8</v>
      </c>
      <c r="V34" s="590"/>
      <c r="W34" s="617"/>
    </row>
    <row r="35" spans="1:23" ht="20" customHeight="1" x14ac:dyDescent="0.15">
      <c r="A35" s="30"/>
      <c r="C35" s="570" t="s">
        <v>95</v>
      </c>
      <c r="D35" s="571"/>
      <c r="E35" s="571"/>
      <c r="F35" s="571"/>
      <c r="G35" s="572"/>
      <c r="H35" s="102"/>
      <c r="I35" s="184" t="e">
        <f>'6. Vulnerability'!V38</f>
        <v>#N/A</v>
      </c>
      <c r="J35" s="185"/>
      <c r="K35" s="184" t="e">
        <f>'7. Capacity'!P28</f>
        <v>#N/A</v>
      </c>
      <c r="L35" s="186"/>
      <c r="M35" s="184" t="e">
        <f t="shared" si="0"/>
        <v>#N/A</v>
      </c>
      <c r="N35" s="101"/>
      <c r="O35" s="188" t="e">
        <f t="shared" si="1"/>
        <v>#N/A</v>
      </c>
      <c r="Q35" s="30"/>
      <c r="S35" s="199" t="s">
        <v>244</v>
      </c>
      <c r="T35" s="196">
        <v>0.61</v>
      </c>
      <c r="U35" s="190">
        <v>0.81</v>
      </c>
      <c r="V35" s="587"/>
      <c r="W35" s="618" t="s">
        <v>175</v>
      </c>
    </row>
    <row r="36" spans="1:23" ht="20" customHeight="1" x14ac:dyDescent="0.15">
      <c r="A36" s="30"/>
      <c r="C36" s="573" t="s">
        <v>12</v>
      </c>
      <c r="D36" s="574"/>
      <c r="E36" s="574"/>
      <c r="F36" s="574"/>
      <c r="G36" s="575"/>
      <c r="H36" s="102"/>
      <c r="I36" s="187" t="e">
        <f>'6. Vulnerability'!V39</f>
        <v>#N/A</v>
      </c>
      <c r="J36" s="185"/>
      <c r="K36" s="187" t="e">
        <f>'7. Capacity'!P29</f>
        <v>#N/A</v>
      </c>
      <c r="L36" s="186"/>
      <c r="M36" s="187" t="e">
        <f t="shared" si="0"/>
        <v>#N/A</v>
      </c>
      <c r="N36" s="101"/>
      <c r="O36" s="188" t="e">
        <f t="shared" si="1"/>
        <v>#N/A</v>
      </c>
      <c r="Q36" s="30"/>
      <c r="S36" s="200" t="s">
        <v>245</v>
      </c>
      <c r="T36" s="194">
        <v>1</v>
      </c>
      <c r="U36" s="150">
        <v>1</v>
      </c>
      <c r="V36" s="588"/>
      <c r="W36" s="619"/>
    </row>
    <row r="37" spans="1:23" ht="20" customHeight="1" x14ac:dyDescent="0.15">
      <c r="A37" s="30"/>
      <c r="C37" s="570" t="s">
        <v>13</v>
      </c>
      <c r="D37" s="571"/>
      <c r="E37" s="571"/>
      <c r="F37" s="571"/>
      <c r="G37" s="572"/>
      <c r="H37" s="102"/>
      <c r="I37" s="184" t="e">
        <f>'6. Vulnerability'!V40</f>
        <v>#N/A</v>
      </c>
      <c r="J37" s="185"/>
      <c r="K37" s="184" t="e">
        <f>'7. Capacity'!P30</f>
        <v>#N/A</v>
      </c>
      <c r="L37" s="186"/>
      <c r="M37" s="184" t="e">
        <f t="shared" si="0"/>
        <v>#N/A</v>
      </c>
      <c r="N37" s="101"/>
      <c r="O37" s="188" t="e">
        <f t="shared" si="1"/>
        <v>#N/A</v>
      </c>
      <c r="Q37" s="30"/>
      <c r="R37" s="25"/>
      <c r="S37" s="25"/>
      <c r="T37" s="180"/>
      <c r="U37" s="180"/>
      <c r="V37" s="585"/>
      <c r="W37" s="586"/>
    </row>
    <row r="38" spans="1:23" x14ac:dyDescent="0.15">
      <c r="A38" s="30"/>
      <c r="Q38" s="30"/>
      <c r="R38" s="25"/>
      <c r="S38" s="25"/>
      <c r="T38" s="180"/>
      <c r="U38" s="28"/>
      <c r="V38" s="585"/>
      <c r="W38" s="586"/>
    </row>
    <row r="39" spans="1:23" ht="32" customHeight="1" x14ac:dyDescent="0.15">
      <c r="A39" s="30"/>
      <c r="C39" s="95" t="s">
        <v>58</v>
      </c>
      <c r="D39" s="95"/>
      <c r="E39" s="315" t="str">
        <f>'4. Hazards'!O18</f>
        <v xml:space="preserve"> </v>
      </c>
      <c r="F39" s="315"/>
      <c r="G39" s="315"/>
      <c r="H39" s="315"/>
      <c r="I39" s="315"/>
      <c r="J39" s="96"/>
      <c r="K39" s="96"/>
      <c r="L39" s="96"/>
      <c r="M39" s="96"/>
      <c r="N39" s="96"/>
      <c r="O39" s="96"/>
      <c r="Q39" s="30"/>
      <c r="R39" s="25"/>
      <c r="S39" s="25"/>
      <c r="T39" s="180"/>
      <c r="U39" s="180"/>
      <c r="V39" s="585"/>
      <c r="W39" s="586"/>
    </row>
    <row r="40" spans="1:23" x14ac:dyDescent="0.15">
      <c r="A40" s="30"/>
      <c r="C40" s="436"/>
      <c r="D40" s="437"/>
      <c r="E40" s="437"/>
      <c r="F40" s="437"/>
      <c r="G40" s="437"/>
      <c r="H40" s="437"/>
      <c r="I40" s="437"/>
      <c r="J40" s="437"/>
      <c r="K40" s="437"/>
      <c r="L40" s="437"/>
      <c r="M40" s="437"/>
      <c r="N40" s="437"/>
      <c r="O40" s="438"/>
      <c r="Q40" s="30"/>
      <c r="R40" s="25"/>
      <c r="S40" s="25"/>
      <c r="T40" s="180"/>
      <c r="U40" s="180"/>
      <c r="V40" s="585"/>
      <c r="W40" s="586"/>
    </row>
    <row r="41" spans="1:23" ht="16" customHeight="1" x14ac:dyDescent="0.15">
      <c r="A41" s="30"/>
      <c r="C41" s="576" t="s">
        <v>98</v>
      </c>
      <c r="D41" s="577"/>
      <c r="E41" s="577"/>
      <c r="F41" s="577"/>
      <c r="G41" s="578"/>
      <c r="H41" s="100"/>
      <c r="I41" s="216" t="s">
        <v>117</v>
      </c>
      <c r="J41" s="41"/>
      <c r="K41" s="216" t="s">
        <v>118</v>
      </c>
      <c r="L41" s="167"/>
      <c r="M41" s="216" t="s">
        <v>181</v>
      </c>
      <c r="N41" s="167"/>
      <c r="O41" s="216" t="s">
        <v>211</v>
      </c>
      <c r="Q41" s="30"/>
      <c r="R41" s="25"/>
      <c r="S41" s="25"/>
      <c r="T41" s="180"/>
      <c r="U41" s="180"/>
      <c r="V41" s="28"/>
      <c r="W41" s="156"/>
    </row>
    <row r="42" spans="1:23" ht="20" customHeight="1" x14ac:dyDescent="0.15">
      <c r="A42" s="30"/>
      <c r="C42" s="570" t="s">
        <v>7</v>
      </c>
      <c r="D42" s="571"/>
      <c r="E42" s="571"/>
      <c r="F42" s="571"/>
      <c r="G42" s="572"/>
      <c r="H42" s="102"/>
      <c r="I42" s="184" t="e">
        <f>'6. Vulnerability'!V45</f>
        <v>#N/A</v>
      </c>
      <c r="J42" s="185"/>
      <c r="K42" s="184" t="e">
        <f>'7. Capacity'!P35</f>
        <v>#N/A</v>
      </c>
      <c r="L42" s="186"/>
      <c r="M42" s="184" t="e">
        <f>K42-I42</f>
        <v>#N/A</v>
      </c>
      <c r="N42" s="101"/>
      <c r="O42" s="188" t="e">
        <f>VLOOKUP(M42,$T$48:$U$248,2,TRUE)</f>
        <v>#N/A</v>
      </c>
      <c r="Q42" s="30"/>
      <c r="R42" s="25"/>
      <c r="S42" s="25"/>
      <c r="T42" s="180"/>
      <c r="U42" s="180"/>
      <c r="V42" s="585"/>
      <c r="W42" s="586"/>
    </row>
    <row r="43" spans="1:23" ht="20" customHeight="1" x14ac:dyDescent="0.15">
      <c r="A43" s="30"/>
      <c r="C43" s="573" t="s">
        <v>8</v>
      </c>
      <c r="D43" s="574"/>
      <c r="E43" s="574"/>
      <c r="F43" s="574"/>
      <c r="G43" s="575"/>
      <c r="H43" s="102"/>
      <c r="I43" s="187" t="e">
        <f>'6. Vulnerability'!V46</f>
        <v>#N/A</v>
      </c>
      <c r="J43" s="185"/>
      <c r="K43" s="187" t="e">
        <f>'7. Capacity'!P36</f>
        <v>#N/A</v>
      </c>
      <c r="L43" s="186"/>
      <c r="M43" s="187" t="e">
        <f t="shared" ref="M43:M52" si="2">K43-I43</f>
        <v>#N/A</v>
      </c>
      <c r="N43" s="101"/>
      <c r="O43" s="188" t="e">
        <f t="shared" ref="O43:O52" si="3">VLOOKUP(M43,$T$48:$U$248,2,TRUE)</f>
        <v>#N/A</v>
      </c>
      <c r="Q43" s="30"/>
      <c r="R43" s="25"/>
      <c r="S43" s="25"/>
      <c r="T43" s="180"/>
      <c r="U43" s="180"/>
      <c r="V43" s="585"/>
      <c r="W43" s="586"/>
    </row>
    <row r="44" spans="1:23" ht="20" customHeight="1" x14ac:dyDescent="0.15">
      <c r="A44" s="30"/>
      <c r="C44" s="570" t="s">
        <v>92</v>
      </c>
      <c r="D44" s="571"/>
      <c r="E44" s="571"/>
      <c r="F44" s="571"/>
      <c r="G44" s="572"/>
      <c r="H44" s="102"/>
      <c r="I44" s="184" t="e">
        <f>'6. Vulnerability'!V47</f>
        <v>#N/A</v>
      </c>
      <c r="J44" s="185"/>
      <c r="K44" s="184" t="e">
        <f>'7. Capacity'!P37</f>
        <v>#N/A</v>
      </c>
      <c r="L44" s="186"/>
      <c r="M44" s="184" t="e">
        <f t="shared" si="2"/>
        <v>#N/A</v>
      </c>
      <c r="N44" s="101"/>
      <c r="O44" s="188" t="e">
        <f t="shared" si="3"/>
        <v>#N/A</v>
      </c>
      <c r="Q44" s="30"/>
      <c r="R44" s="25"/>
      <c r="S44" s="25"/>
      <c r="T44" s="180"/>
      <c r="U44" s="180"/>
      <c r="V44" s="585"/>
      <c r="W44" s="586"/>
    </row>
    <row r="45" spans="1:23" ht="20" customHeight="1" x14ac:dyDescent="0.15">
      <c r="A45" s="30"/>
      <c r="C45" s="573" t="s">
        <v>9</v>
      </c>
      <c r="D45" s="574"/>
      <c r="E45" s="574"/>
      <c r="F45" s="574"/>
      <c r="G45" s="575"/>
      <c r="H45" s="102"/>
      <c r="I45" s="187" t="e">
        <f>'6. Vulnerability'!V48</f>
        <v>#N/A</v>
      </c>
      <c r="J45" s="185"/>
      <c r="K45" s="187" t="e">
        <f>'7. Capacity'!P38</f>
        <v>#N/A</v>
      </c>
      <c r="L45" s="186"/>
      <c r="M45" s="187" t="e">
        <f t="shared" si="2"/>
        <v>#N/A</v>
      </c>
      <c r="N45" s="101"/>
      <c r="O45" s="188" t="e">
        <f t="shared" si="3"/>
        <v>#N/A</v>
      </c>
      <c r="Q45" s="30"/>
      <c r="R45" s="25"/>
      <c r="S45" s="25"/>
      <c r="T45" s="180"/>
      <c r="U45" s="180"/>
      <c r="V45" s="585"/>
      <c r="W45" s="586"/>
    </row>
    <row r="46" spans="1:23" ht="20" customHeight="1" x14ac:dyDescent="0.15">
      <c r="A46" s="30"/>
      <c r="C46" s="570" t="s">
        <v>93</v>
      </c>
      <c r="D46" s="571"/>
      <c r="E46" s="571"/>
      <c r="F46" s="571"/>
      <c r="G46" s="572"/>
      <c r="H46" s="102"/>
      <c r="I46" s="184" t="e">
        <f>'6. Vulnerability'!V49</f>
        <v>#N/A</v>
      </c>
      <c r="J46" s="185"/>
      <c r="K46" s="184" t="e">
        <f>'7. Capacity'!P39</f>
        <v>#N/A</v>
      </c>
      <c r="L46" s="186"/>
      <c r="M46" s="184" t="e">
        <f t="shared" si="2"/>
        <v>#N/A</v>
      </c>
      <c r="N46" s="101"/>
      <c r="O46" s="188" t="e">
        <f t="shared" si="3"/>
        <v>#N/A</v>
      </c>
      <c r="Q46" s="30"/>
      <c r="R46" s="25"/>
      <c r="S46" s="25"/>
      <c r="T46" s="633" t="s">
        <v>249</v>
      </c>
      <c r="U46" s="634"/>
      <c r="V46" s="207"/>
      <c r="W46" s="155"/>
    </row>
    <row r="47" spans="1:23" ht="20" customHeight="1" x14ac:dyDescent="0.15">
      <c r="A47" s="30"/>
      <c r="C47" s="573" t="s">
        <v>10</v>
      </c>
      <c r="D47" s="574"/>
      <c r="E47" s="574"/>
      <c r="F47" s="574"/>
      <c r="G47" s="575"/>
      <c r="H47" s="102"/>
      <c r="I47" s="187" t="e">
        <f>'6. Vulnerability'!V50</f>
        <v>#N/A</v>
      </c>
      <c r="J47" s="185"/>
      <c r="K47" s="187" t="e">
        <f>'7. Capacity'!P40</f>
        <v>#N/A</v>
      </c>
      <c r="L47" s="186"/>
      <c r="M47" s="187" t="e">
        <f t="shared" si="2"/>
        <v>#N/A</v>
      </c>
      <c r="N47" s="101"/>
      <c r="O47" s="188" t="e">
        <f t="shared" si="3"/>
        <v>#N/A</v>
      </c>
      <c r="Q47" s="30"/>
      <c r="R47" s="25"/>
      <c r="S47" s="25"/>
      <c r="T47" s="202" t="s">
        <v>181</v>
      </c>
      <c r="U47" s="209" t="s">
        <v>220</v>
      </c>
      <c r="V47" s="208"/>
      <c r="W47" s="149"/>
    </row>
    <row r="48" spans="1:23" ht="20" customHeight="1" x14ac:dyDescent="0.15">
      <c r="A48" s="30"/>
      <c r="C48" s="570" t="s">
        <v>11</v>
      </c>
      <c r="D48" s="571"/>
      <c r="E48" s="571"/>
      <c r="F48" s="571"/>
      <c r="G48" s="572"/>
      <c r="H48" s="102"/>
      <c r="I48" s="184" t="e">
        <f>'6. Vulnerability'!V51</f>
        <v>#N/A</v>
      </c>
      <c r="J48" s="185"/>
      <c r="K48" s="184" t="e">
        <f>'7. Capacity'!P41</f>
        <v>#N/A</v>
      </c>
      <c r="L48" s="186"/>
      <c r="M48" s="184" t="e">
        <f t="shared" si="2"/>
        <v>#N/A</v>
      </c>
      <c r="N48" s="101"/>
      <c r="O48" s="188" t="e">
        <f t="shared" si="3"/>
        <v>#N/A</v>
      </c>
      <c r="Q48" s="30"/>
      <c r="R48" s="25"/>
      <c r="S48" s="25"/>
      <c r="T48" s="203">
        <v>-1</v>
      </c>
      <c r="U48" s="210">
        <v>0</v>
      </c>
      <c r="V48" s="612"/>
      <c r="W48" s="614"/>
    </row>
    <row r="49" spans="1:24" ht="20" customHeight="1" x14ac:dyDescent="0.15">
      <c r="A49" s="30"/>
      <c r="C49" s="573" t="s">
        <v>94</v>
      </c>
      <c r="D49" s="574"/>
      <c r="E49" s="574"/>
      <c r="F49" s="574"/>
      <c r="G49" s="575"/>
      <c r="H49" s="102"/>
      <c r="I49" s="187" t="e">
        <f>'6. Vulnerability'!V52</f>
        <v>#N/A</v>
      </c>
      <c r="J49" s="185"/>
      <c r="K49" s="187" t="e">
        <f>'7. Capacity'!P42</f>
        <v>#N/A</v>
      </c>
      <c r="L49" s="186"/>
      <c r="M49" s="187" t="e">
        <f t="shared" si="2"/>
        <v>#N/A</v>
      </c>
      <c r="N49" s="101"/>
      <c r="O49" s="188" t="e">
        <f t="shared" si="3"/>
        <v>#N/A</v>
      </c>
      <c r="Q49" s="30"/>
      <c r="R49" s="25"/>
      <c r="S49" s="25"/>
      <c r="T49" s="203">
        <v>-0.99</v>
      </c>
      <c r="U49" s="210">
        <v>0</v>
      </c>
      <c r="V49" s="613"/>
      <c r="W49" s="615"/>
    </row>
    <row r="50" spans="1:24" ht="20" customHeight="1" x14ac:dyDescent="0.15">
      <c r="A50" s="30"/>
      <c r="C50" s="570" t="s">
        <v>95</v>
      </c>
      <c r="D50" s="571"/>
      <c r="E50" s="571"/>
      <c r="F50" s="571"/>
      <c r="G50" s="572"/>
      <c r="H50" s="102"/>
      <c r="I50" s="184" t="e">
        <f>'6. Vulnerability'!V53</f>
        <v>#N/A</v>
      </c>
      <c r="J50" s="185"/>
      <c r="K50" s="184" t="e">
        <f>'7. Capacity'!P43</f>
        <v>#N/A</v>
      </c>
      <c r="L50" s="186"/>
      <c r="M50" s="184" t="e">
        <f t="shared" si="2"/>
        <v>#N/A</v>
      </c>
      <c r="N50" s="101"/>
      <c r="O50" s="188" t="e">
        <f t="shared" si="3"/>
        <v>#N/A</v>
      </c>
      <c r="Q50" s="30"/>
      <c r="R50" s="25"/>
      <c r="S50" s="25"/>
      <c r="T50" s="204">
        <f>T49+0.01</f>
        <v>-0.98</v>
      </c>
      <c r="U50" s="210">
        <v>0.01</v>
      </c>
      <c r="V50" s="25"/>
      <c r="W50" s="25"/>
    </row>
    <row r="51" spans="1:24" ht="20" customHeight="1" x14ac:dyDescent="0.15">
      <c r="A51" s="30"/>
      <c r="C51" s="573" t="s">
        <v>12</v>
      </c>
      <c r="D51" s="574"/>
      <c r="E51" s="574"/>
      <c r="F51" s="574"/>
      <c r="G51" s="575"/>
      <c r="H51" s="102"/>
      <c r="I51" s="187" t="e">
        <f>'6. Vulnerability'!V54</f>
        <v>#N/A</v>
      </c>
      <c r="J51" s="185"/>
      <c r="K51" s="187" t="e">
        <f>'7. Capacity'!P44</f>
        <v>#N/A</v>
      </c>
      <c r="L51" s="186"/>
      <c r="M51" s="187" t="e">
        <f t="shared" si="2"/>
        <v>#N/A</v>
      </c>
      <c r="N51" s="101"/>
      <c r="O51" s="188" t="e">
        <f t="shared" si="3"/>
        <v>#N/A</v>
      </c>
      <c r="Q51" s="30"/>
      <c r="R51" s="25"/>
      <c r="S51" s="25"/>
      <c r="T51" s="204">
        <f t="shared" ref="T51:T114" si="4">T50+0.01</f>
        <v>-0.97</v>
      </c>
      <c r="U51" s="210">
        <v>0.01</v>
      </c>
      <c r="V51" s="25"/>
      <c r="W51" s="25"/>
    </row>
    <row r="52" spans="1:24" ht="20" customHeight="1" x14ac:dyDescent="0.15">
      <c r="A52" s="30"/>
      <c r="C52" s="570" t="s">
        <v>13</v>
      </c>
      <c r="D52" s="571"/>
      <c r="E52" s="571"/>
      <c r="F52" s="571"/>
      <c r="G52" s="572"/>
      <c r="H52" s="102"/>
      <c r="I52" s="184" t="e">
        <f>'6. Vulnerability'!V55</f>
        <v>#N/A</v>
      </c>
      <c r="J52" s="185"/>
      <c r="K52" s="184" t="e">
        <f>'7. Capacity'!P45</f>
        <v>#N/A</v>
      </c>
      <c r="L52" s="186"/>
      <c r="M52" s="184" t="e">
        <f t="shared" si="2"/>
        <v>#N/A</v>
      </c>
      <c r="N52" s="101"/>
      <c r="O52" s="188" t="e">
        <f t="shared" si="3"/>
        <v>#N/A</v>
      </c>
      <c r="Q52" s="30"/>
      <c r="R52" s="25"/>
      <c r="S52" s="25"/>
      <c r="T52" s="203">
        <f t="shared" si="4"/>
        <v>-0.96</v>
      </c>
      <c r="U52" s="210">
        <v>0.02</v>
      </c>
      <c r="V52" s="25"/>
      <c r="W52" s="25"/>
    </row>
    <row r="53" spans="1:24" x14ac:dyDescent="0.15">
      <c r="A53" s="30"/>
      <c r="Q53" s="30"/>
      <c r="R53" s="25"/>
      <c r="S53" s="25"/>
      <c r="T53" s="203">
        <f t="shared" si="4"/>
        <v>-0.95</v>
      </c>
      <c r="U53" s="210">
        <v>0.02</v>
      </c>
      <c r="V53" s="25"/>
      <c r="W53" s="25"/>
      <c r="X53" s="25"/>
    </row>
    <row r="54" spans="1:24" ht="32" customHeight="1" x14ac:dyDescent="0.15">
      <c r="A54" s="30"/>
      <c r="C54" s="93" t="s">
        <v>66</v>
      </c>
      <c r="D54" s="93"/>
      <c r="E54" s="449" t="str">
        <f>'4. Hazards'!E34</f>
        <v xml:space="preserve"> </v>
      </c>
      <c r="F54" s="449"/>
      <c r="G54" s="449"/>
      <c r="H54" s="449"/>
      <c r="I54" s="449"/>
      <c r="J54" s="94"/>
      <c r="K54" s="94"/>
      <c r="L54" s="94"/>
      <c r="M54" s="94"/>
      <c r="N54" s="94"/>
      <c r="O54" s="94"/>
      <c r="Q54" s="30"/>
      <c r="R54" s="25"/>
      <c r="S54" s="25"/>
      <c r="T54" s="204">
        <f t="shared" si="4"/>
        <v>-0.94</v>
      </c>
      <c r="U54" s="210">
        <v>0.03</v>
      </c>
      <c r="V54" s="25"/>
      <c r="W54" s="25"/>
      <c r="X54" s="25"/>
    </row>
    <row r="55" spans="1:24" x14ac:dyDescent="0.15">
      <c r="A55" s="30"/>
      <c r="C55" s="436"/>
      <c r="D55" s="437"/>
      <c r="E55" s="437"/>
      <c r="F55" s="437"/>
      <c r="G55" s="437"/>
      <c r="H55" s="437"/>
      <c r="I55" s="437"/>
      <c r="J55" s="437"/>
      <c r="K55" s="437"/>
      <c r="L55" s="437"/>
      <c r="M55" s="437"/>
      <c r="N55" s="437"/>
      <c r="O55" s="438"/>
      <c r="Q55" s="30"/>
      <c r="R55" s="25"/>
      <c r="S55" s="25"/>
      <c r="T55" s="204">
        <f t="shared" si="4"/>
        <v>-0.92999999999999994</v>
      </c>
      <c r="U55" s="210">
        <v>0.03</v>
      </c>
      <c r="V55" s="25"/>
      <c r="W55" s="25"/>
      <c r="X55" s="25"/>
    </row>
    <row r="56" spans="1:24" ht="16" customHeight="1" x14ac:dyDescent="0.15">
      <c r="A56" s="30"/>
      <c r="C56" s="445" t="s">
        <v>98</v>
      </c>
      <c r="D56" s="446"/>
      <c r="E56" s="446"/>
      <c r="F56" s="446"/>
      <c r="G56" s="447"/>
      <c r="H56" s="100"/>
      <c r="I56" s="87" t="s">
        <v>117</v>
      </c>
      <c r="J56" s="45"/>
      <c r="K56" s="87" t="s">
        <v>118</v>
      </c>
      <c r="L56" s="100"/>
      <c r="M56" s="87" t="s">
        <v>181</v>
      </c>
      <c r="N56" s="100"/>
      <c r="O56" s="87" t="s">
        <v>211</v>
      </c>
      <c r="Q56" s="30"/>
      <c r="R56" s="25"/>
      <c r="S56" s="25"/>
      <c r="T56" s="203">
        <f t="shared" si="4"/>
        <v>-0.91999999999999993</v>
      </c>
      <c r="U56" s="210">
        <v>0.04</v>
      </c>
      <c r="V56" s="25"/>
      <c r="W56" s="25"/>
      <c r="X56" s="25"/>
    </row>
    <row r="57" spans="1:24" ht="20" customHeight="1" x14ac:dyDescent="0.15">
      <c r="A57" s="30"/>
      <c r="C57" s="570" t="s">
        <v>7</v>
      </c>
      <c r="D57" s="571"/>
      <c r="E57" s="571"/>
      <c r="F57" s="571"/>
      <c r="G57" s="572"/>
      <c r="H57" s="102"/>
      <c r="I57" s="184" t="e">
        <f>'6. Vulnerability'!V60</f>
        <v>#N/A</v>
      </c>
      <c r="J57" s="185"/>
      <c r="K57" s="184" t="e">
        <f>'7. Capacity'!P50</f>
        <v>#N/A</v>
      </c>
      <c r="L57" s="186"/>
      <c r="M57" s="184" t="e">
        <f>K57-I57</f>
        <v>#N/A</v>
      </c>
      <c r="N57" s="101"/>
      <c r="O57" s="188" t="e">
        <f>VLOOKUP(M57,$T$48:$U$248,2,TRUE)</f>
        <v>#N/A</v>
      </c>
      <c r="Q57" s="30"/>
      <c r="R57" s="25"/>
      <c r="S57" s="25"/>
      <c r="T57" s="203">
        <f t="shared" si="4"/>
        <v>-0.90999999999999992</v>
      </c>
      <c r="U57" s="210">
        <v>0.04</v>
      </c>
      <c r="V57" s="181"/>
      <c r="W57" s="148"/>
      <c r="X57" s="25"/>
    </row>
    <row r="58" spans="1:24" ht="20" customHeight="1" x14ac:dyDescent="0.15">
      <c r="A58" s="30"/>
      <c r="C58" s="573" t="s">
        <v>8</v>
      </c>
      <c r="D58" s="574"/>
      <c r="E58" s="574"/>
      <c r="F58" s="574"/>
      <c r="G58" s="575"/>
      <c r="H58" s="102"/>
      <c r="I58" s="187" t="e">
        <f>'6. Vulnerability'!V61</f>
        <v>#N/A</v>
      </c>
      <c r="J58" s="185"/>
      <c r="K58" s="187" t="e">
        <f>'7. Capacity'!P51</f>
        <v>#N/A</v>
      </c>
      <c r="L58" s="186"/>
      <c r="M58" s="187" t="e">
        <f t="shared" ref="M58:M67" si="5">K58-I58</f>
        <v>#N/A</v>
      </c>
      <c r="N58" s="101"/>
      <c r="O58" s="188" t="e">
        <f t="shared" ref="O58:O67" si="6">VLOOKUP(M58,$T$48:$U$248,2,TRUE)</f>
        <v>#N/A</v>
      </c>
      <c r="Q58" s="30"/>
      <c r="R58" s="25"/>
      <c r="S58" s="25"/>
      <c r="T58" s="204">
        <f t="shared" si="4"/>
        <v>-0.89999999999999991</v>
      </c>
      <c r="U58" s="210">
        <v>0.05</v>
      </c>
      <c r="V58" s="612"/>
      <c r="W58" s="614"/>
      <c r="X58" s="25"/>
    </row>
    <row r="59" spans="1:24" ht="20" customHeight="1" x14ac:dyDescent="0.15">
      <c r="A59" s="30"/>
      <c r="C59" s="570" t="s">
        <v>92</v>
      </c>
      <c r="D59" s="571"/>
      <c r="E59" s="571"/>
      <c r="F59" s="571"/>
      <c r="G59" s="572"/>
      <c r="H59" s="102"/>
      <c r="I59" s="184" t="e">
        <f>'6. Vulnerability'!V62</f>
        <v>#N/A</v>
      </c>
      <c r="J59" s="185"/>
      <c r="K59" s="184" t="e">
        <f>'7. Capacity'!P52</f>
        <v>#N/A</v>
      </c>
      <c r="L59" s="186"/>
      <c r="M59" s="184" t="e">
        <f t="shared" si="5"/>
        <v>#N/A</v>
      </c>
      <c r="N59" s="101"/>
      <c r="O59" s="188" t="e">
        <f t="shared" si="6"/>
        <v>#N/A</v>
      </c>
      <c r="Q59" s="30"/>
      <c r="R59" s="25"/>
      <c r="S59" s="25"/>
      <c r="T59" s="204">
        <f t="shared" si="4"/>
        <v>-0.8899999999999999</v>
      </c>
      <c r="U59" s="210">
        <v>0.05</v>
      </c>
      <c r="V59" s="613"/>
      <c r="W59" s="615"/>
      <c r="X59" s="25"/>
    </row>
    <row r="60" spans="1:24" ht="20" customHeight="1" x14ac:dyDescent="0.15">
      <c r="A60" s="30"/>
      <c r="C60" s="573" t="s">
        <v>9</v>
      </c>
      <c r="D60" s="574"/>
      <c r="E60" s="574"/>
      <c r="F60" s="574"/>
      <c r="G60" s="575"/>
      <c r="H60" s="102"/>
      <c r="I60" s="187" t="e">
        <f>'6. Vulnerability'!V63</f>
        <v>#N/A</v>
      </c>
      <c r="J60" s="185"/>
      <c r="K60" s="187" t="e">
        <f>'7. Capacity'!P53</f>
        <v>#N/A</v>
      </c>
      <c r="L60" s="186"/>
      <c r="M60" s="187" t="e">
        <f t="shared" si="5"/>
        <v>#N/A</v>
      </c>
      <c r="N60" s="101"/>
      <c r="O60" s="188" t="e">
        <f t="shared" si="6"/>
        <v>#N/A</v>
      </c>
      <c r="Q60" s="30"/>
      <c r="R60" s="25"/>
      <c r="S60" s="25"/>
      <c r="T60" s="203">
        <f t="shared" si="4"/>
        <v>-0.87999999999999989</v>
      </c>
      <c r="U60" s="210">
        <v>0.06</v>
      </c>
      <c r="V60" s="612"/>
      <c r="W60" s="614"/>
      <c r="X60" s="25"/>
    </row>
    <row r="61" spans="1:24" ht="20" customHeight="1" x14ac:dyDescent="0.15">
      <c r="A61" s="30"/>
      <c r="C61" s="570" t="s">
        <v>93</v>
      </c>
      <c r="D61" s="571"/>
      <c r="E61" s="571"/>
      <c r="F61" s="571"/>
      <c r="G61" s="572"/>
      <c r="H61" s="102"/>
      <c r="I61" s="184" t="e">
        <f>'6. Vulnerability'!V64</f>
        <v>#N/A</v>
      </c>
      <c r="J61" s="185"/>
      <c r="K61" s="184" t="e">
        <f>'7. Capacity'!P54</f>
        <v>#N/A</v>
      </c>
      <c r="L61" s="186"/>
      <c r="M61" s="184" t="e">
        <f t="shared" si="5"/>
        <v>#N/A</v>
      </c>
      <c r="N61" s="101"/>
      <c r="O61" s="188" t="e">
        <f t="shared" si="6"/>
        <v>#N/A</v>
      </c>
      <c r="Q61" s="30"/>
      <c r="R61" s="25"/>
      <c r="S61" s="25"/>
      <c r="T61" s="203">
        <f t="shared" si="4"/>
        <v>-0.86999999999999988</v>
      </c>
      <c r="U61" s="210">
        <v>0.06</v>
      </c>
      <c r="V61" s="620"/>
      <c r="W61" s="621"/>
      <c r="X61" s="25"/>
    </row>
    <row r="62" spans="1:24" ht="20" customHeight="1" x14ac:dyDescent="0.15">
      <c r="A62" s="30"/>
      <c r="C62" s="573" t="s">
        <v>10</v>
      </c>
      <c r="D62" s="574"/>
      <c r="E62" s="574"/>
      <c r="F62" s="574"/>
      <c r="G62" s="575"/>
      <c r="H62" s="102"/>
      <c r="I62" s="187" t="e">
        <f>'6. Vulnerability'!V65</f>
        <v>#N/A</v>
      </c>
      <c r="J62" s="185"/>
      <c r="K62" s="187" t="e">
        <f>'7. Capacity'!P55</f>
        <v>#N/A</v>
      </c>
      <c r="L62" s="186"/>
      <c r="M62" s="187" t="e">
        <f t="shared" si="5"/>
        <v>#N/A</v>
      </c>
      <c r="N62" s="101"/>
      <c r="O62" s="188" t="e">
        <f t="shared" si="6"/>
        <v>#N/A</v>
      </c>
      <c r="Q62" s="30"/>
      <c r="R62" s="25"/>
      <c r="S62" s="25"/>
      <c r="T62" s="204">
        <f t="shared" si="4"/>
        <v>-0.85999999999999988</v>
      </c>
      <c r="U62" s="210">
        <v>7.0000000000000007E-2</v>
      </c>
      <c r="V62" s="613"/>
      <c r="W62" s="615"/>
      <c r="X62" s="25"/>
    </row>
    <row r="63" spans="1:24" ht="20" customHeight="1" x14ac:dyDescent="0.15">
      <c r="A63" s="30"/>
      <c r="C63" s="570" t="s">
        <v>11</v>
      </c>
      <c r="D63" s="571"/>
      <c r="E63" s="571"/>
      <c r="F63" s="571"/>
      <c r="G63" s="572"/>
      <c r="H63" s="102"/>
      <c r="I63" s="184" t="e">
        <f>'6. Vulnerability'!V66</f>
        <v>#N/A</v>
      </c>
      <c r="J63" s="185"/>
      <c r="K63" s="184" t="e">
        <f>'7. Capacity'!P56</f>
        <v>#N/A</v>
      </c>
      <c r="L63" s="186"/>
      <c r="M63" s="184" t="e">
        <f t="shared" si="5"/>
        <v>#N/A</v>
      </c>
      <c r="N63" s="101"/>
      <c r="O63" s="188" t="e">
        <f t="shared" si="6"/>
        <v>#N/A</v>
      </c>
      <c r="Q63" s="30"/>
      <c r="R63" s="25"/>
      <c r="S63" s="25"/>
      <c r="T63" s="204">
        <f t="shared" si="4"/>
        <v>-0.84999999999999987</v>
      </c>
      <c r="U63" s="210">
        <v>7.0000000000000007E-2</v>
      </c>
      <c r="V63" s="612"/>
      <c r="W63" s="614"/>
      <c r="X63" s="25"/>
    </row>
    <row r="64" spans="1:24" ht="20" customHeight="1" x14ac:dyDescent="0.15">
      <c r="A64" s="30"/>
      <c r="C64" s="573" t="s">
        <v>94</v>
      </c>
      <c r="D64" s="574"/>
      <c r="E64" s="574"/>
      <c r="F64" s="574"/>
      <c r="G64" s="575"/>
      <c r="H64" s="102"/>
      <c r="I64" s="187" t="e">
        <f>'6. Vulnerability'!V67</f>
        <v>#N/A</v>
      </c>
      <c r="J64" s="185"/>
      <c r="K64" s="187" t="e">
        <f>'7. Capacity'!P57</f>
        <v>#N/A</v>
      </c>
      <c r="L64" s="186"/>
      <c r="M64" s="187" t="e">
        <f t="shared" si="5"/>
        <v>#N/A</v>
      </c>
      <c r="N64" s="101"/>
      <c r="O64" s="188" t="e">
        <f t="shared" si="6"/>
        <v>#N/A</v>
      </c>
      <c r="Q64" s="30"/>
      <c r="R64" s="25"/>
      <c r="S64" s="25"/>
      <c r="T64" s="203">
        <f t="shared" si="4"/>
        <v>-0.83999999999999986</v>
      </c>
      <c r="U64" s="210">
        <v>0.08</v>
      </c>
      <c r="V64" s="613"/>
      <c r="W64" s="615"/>
      <c r="X64" s="25"/>
    </row>
    <row r="65" spans="1:23" ht="20" customHeight="1" x14ac:dyDescent="0.15">
      <c r="A65" s="30"/>
      <c r="C65" s="570" t="s">
        <v>95</v>
      </c>
      <c r="D65" s="571"/>
      <c r="E65" s="571"/>
      <c r="F65" s="571"/>
      <c r="G65" s="572"/>
      <c r="H65" s="102"/>
      <c r="I65" s="184" t="e">
        <f>'6. Vulnerability'!V68</f>
        <v>#N/A</v>
      </c>
      <c r="J65" s="185"/>
      <c r="K65" s="184" t="e">
        <f>'7. Capacity'!P58</f>
        <v>#N/A</v>
      </c>
      <c r="L65" s="186"/>
      <c r="M65" s="184" t="e">
        <f t="shared" si="5"/>
        <v>#N/A</v>
      </c>
      <c r="N65" s="101"/>
      <c r="O65" s="188" t="e">
        <f t="shared" si="6"/>
        <v>#N/A</v>
      </c>
      <c r="Q65" s="30"/>
      <c r="R65" s="25"/>
      <c r="S65" s="25"/>
      <c r="T65" s="203">
        <f t="shared" si="4"/>
        <v>-0.82999999999999985</v>
      </c>
      <c r="U65" s="210">
        <v>0.08</v>
      </c>
      <c r="V65" s="25"/>
      <c r="W65" s="25"/>
    </row>
    <row r="66" spans="1:23" ht="20" customHeight="1" x14ac:dyDescent="0.15">
      <c r="A66" s="30"/>
      <c r="C66" s="573" t="s">
        <v>12</v>
      </c>
      <c r="D66" s="574"/>
      <c r="E66" s="574"/>
      <c r="F66" s="574"/>
      <c r="G66" s="575"/>
      <c r="H66" s="102"/>
      <c r="I66" s="187" t="e">
        <f>'6. Vulnerability'!V69</f>
        <v>#N/A</v>
      </c>
      <c r="J66" s="185"/>
      <c r="K66" s="187" t="e">
        <f>'7. Capacity'!P59</f>
        <v>#N/A</v>
      </c>
      <c r="L66" s="186"/>
      <c r="M66" s="187" t="e">
        <f t="shared" si="5"/>
        <v>#N/A</v>
      </c>
      <c r="N66" s="101"/>
      <c r="O66" s="188" t="e">
        <f t="shared" si="6"/>
        <v>#N/A</v>
      </c>
      <c r="Q66" s="30"/>
      <c r="R66" s="25"/>
      <c r="S66" s="25"/>
      <c r="T66" s="204">
        <f t="shared" si="4"/>
        <v>-0.81999999999999984</v>
      </c>
      <c r="U66" s="210">
        <v>0.09</v>
      </c>
      <c r="V66" s="25"/>
      <c r="W66" s="25"/>
    </row>
    <row r="67" spans="1:23" ht="20" customHeight="1" x14ac:dyDescent="0.15">
      <c r="A67" s="30"/>
      <c r="C67" s="570" t="s">
        <v>13</v>
      </c>
      <c r="D67" s="571"/>
      <c r="E67" s="571"/>
      <c r="F67" s="571"/>
      <c r="G67" s="572"/>
      <c r="H67" s="102"/>
      <c r="I67" s="184" t="e">
        <f>'6. Vulnerability'!V70</f>
        <v>#N/A</v>
      </c>
      <c r="J67" s="185"/>
      <c r="K67" s="184" t="e">
        <f>'7. Capacity'!P60</f>
        <v>#N/A</v>
      </c>
      <c r="L67" s="186"/>
      <c r="M67" s="184" t="e">
        <f t="shared" si="5"/>
        <v>#N/A</v>
      </c>
      <c r="N67" s="101"/>
      <c r="O67" s="188" t="e">
        <f t="shared" si="6"/>
        <v>#N/A</v>
      </c>
      <c r="Q67" s="30"/>
      <c r="R67" s="25"/>
      <c r="S67" s="25"/>
      <c r="T67" s="204">
        <f t="shared" si="4"/>
        <v>-0.80999999999999983</v>
      </c>
      <c r="U67" s="210">
        <v>0.09</v>
      </c>
      <c r="V67" s="25"/>
      <c r="W67" s="25"/>
    </row>
    <row r="68" spans="1:23" x14ac:dyDescent="0.15">
      <c r="A68" s="30"/>
      <c r="Q68" s="30"/>
      <c r="R68" s="25"/>
      <c r="S68" s="25"/>
      <c r="T68" s="203">
        <f t="shared" si="4"/>
        <v>-0.79999999999999982</v>
      </c>
      <c r="U68" s="210">
        <v>0.1</v>
      </c>
      <c r="V68" s="25"/>
      <c r="W68" s="25"/>
    </row>
    <row r="69" spans="1:23" ht="32" customHeight="1" x14ac:dyDescent="0.15">
      <c r="A69" s="30"/>
      <c r="C69" s="91" t="s">
        <v>67</v>
      </c>
      <c r="D69" s="91"/>
      <c r="E69" s="450" t="str">
        <f>'4. Hazards'!O34</f>
        <v xml:space="preserve"> </v>
      </c>
      <c r="F69" s="450"/>
      <c r="G69" s="450"/>
      <c r="H69" s="450"/>
      <c r="I69" s="450"/>
      <c r="J69" s="92"/>
      <c r="K69" s="92"/>
      <c r="L69" s="92"/>
      <c r="M69" s="92"/>
      <c r="N69" s="92"/>
      <c r="O69" s="92"/>
      <c r="Q69" s="30"/>
      <c r="R69" s="25"/>
      <c r="S69" s="25"/>
      <c r="T69" s="203">
        <f t="shared" si="4"/>
        <v>-0.78999999999999981</v>
      </c>
      <c r="U69" s="210">
        <v>0.1</v>
      </c>
      <c r="V69" s="25"/>
      <c r="W69" s="25"/>
    </row>
    <row r="70" spans="1:23" x14ac:dyDescent="0.15">
      <c r="A70" s="30"/>
      <c r="C70" s="436"/>
      <c r="D70" s="437"/>
      <c r="E70" s="437"/>
      <c r="F70" s="437"/>
      <c r="G70" s="437"/>
      <c r="H70" s="437"/>
      <c r="I70" s="437"/>
      <c r="J70" s="437"/>
      <c r="K70" s="437"/>
      <c r="L70" s="437"/>
      <c r="M70" s="437"/>
      <c r="N70" s="437"/>
      <c r="O70" s="438"/>
      <c r="Q70" s="30"/>
      <c r="R70" s="25"/>
      <c r="S70" s="25"/>
      <c r="T70" s="204">
        <f t="shared" si="4"/>
        <v>-0.7799999999999998</v>
      </c>
      <c r="U70" s="210">
        <v>0.11</v>
      </c>
      <c r="V70" s="25"/>
      <c r="W70" s="25"/>
    </row>
    <row r="71" spans="1:23" ht="16" customHeight="1" x14ac:dyDescent="0.15">
      <c r="A71" s="30"/>
      <c r="C71" s="445" t="s">
        <v>98</v>
      </c>
      <c r="D71" s="446"/>
      <c r="E71" s="446"/>
      <c r="F71" s="446"/>
      <c r="G71" s="447"/>
      <c r="H71" s="100"/>
      <c r="I71" s="87" t="s">
        <v>117</v>
      </c>
      <c r="J71" s="45"/>
      <c r="K71" s="87" t="s">
        <v>118</v>
      </c>
      <c r="L71" s="100"/>
      <c r="M71" s="87" t="s">
        <v>181</v>
      </c>
      <c r="N71" s="100"/>
      <c r="O71" s="87" t="s">
        <v>211</v>
      </c>
      <c r="Q71" s="30"/>
      <c r="R71" s="25"/>
      <c r="S71" s="25"/>
      <c r="T71" s="204">
        <f t="shared" si="4"/>
        <v>-0.7699999999999998</v>
      </c>
      <c r="U71" s="210">
        <v>0.11</v>
      </c>
      <c r="V71" s="25"/>
      <c r="W71" s="25"/>
    </row>
    <row r="72" spans="1:23" ht="20" customHeight="1" x14ac:dyDescent="0.15">
      <c r="A72" s="30"/>
      <c r="C72" s="570" t="s">
        <v>7</v>
      </c>
      <c r="D72" s="571"/>
      <c r="E72" s="571"/>
      <c r="F72" s="571"/>
      <c r="G72" s="572"/>
      <c r="H72" s="102"/>
      <c r="I72" s="184" t="e">
        <f>'6. Vulnerability'!V75</f>
        <v>#N/A</v>
      </c>
      <c r="J72" s="185"/>
      <c r="K72" s="184" t="e">
        <f>'7. Capacity'!P65</f>
        <v>#N/A</v>
      </c>
      <c r="L72" s="186"/>
      <c r="M72" s="184" t="e">
        <f>K72-I72</f>
        <v>#N/A</v>
      </c>
      <c r="N72" s="101"/>
      <c r="O72" s="188" t="e">
        <f>VLOOKUP(M72,$T$48:$U$248,2,TRUE)</f>
        <v>#N/A</v>
      </c>
      <c r="Q72" s="30"/>
      <c r="R72" s="25"/>
      <c r="S72" s="25"/>
      <c r="T72" s="203">
        <f t="shared" si="4"/>
        <v>-0.75999999999999979</v>
      </c>
      <c r="U72" s="210">
        <v>0.12</v>
      </c>
      <c r="V72" s="25"/>
      <c r="W72" s="25"/>
    </row>
    <row r="73" spans="1:23" ht="20" customHeight="1" x14ac:dyDescent="0.15">
      <c r="A73" s="30"/>
      <c r="C73" s="573" t="s">
        <v>8</v>
      </c>
      <c r="D73" s="574"/>
      <c r="E73" s="574"/>
      <c r="F73" s="574"/>
      <c r="G73" s="575"/>
      <c r="H73" s="102"/>
      <c r="I73" s="187" t="e">
        <f>'6. Vulnerability'!V76</f>
        <v>#N/A</v>
      </c>
      <c r="J73" s="185"/>
      <c r="K73" s="187" t="e">
        <f>'7. Capacity'!P66</f>
        <v>#N/A</v>
      </c>
      <c r="L73" s="186"/>
      <c r="M73" s="187" t="e">
        <f t="shared" ref="M73:M82" si="7">K73-I73</f>
        <v>#N/A</v>
      </c>
      <c r="N73" s="101"/>
      <c r="O73" s="188" t="e">
        <f t="shared" ref="O73:O82" si="8">VLOOKUP(M73,$T$48:$U$248,2,TRUE)</f>
        <v>#N/A</v>
      </c>
      <c r="Q73" s="30"/>
      <c r="R73" s="25"/>
      <c r="S73" s="25"/>
      <c r="T73" s="203">
        <f t="shared" si="4"/>
        <v>-0.74999999999999978</v>
      </c>
      <c r="U73" s="210">
        <v>0.12</v>
      </c>
      <c r="V73" s="25"/>
      <c r="W73" s="25"/>
    </row>
    <row r="74" spans="1:23" ht="20" customHeight="1" x14ac:dyDescent="0.15">
      <c r="A74" s="30"/>
      <c r="C74" s="570" t="s">
        <v>92</v>
      </c>
      <c r="D74" s="571"/>
      <c r="E74" s="571"/>
      <c r="F74" s="571"/>
      <c r="G74" s="572"/>
      <c r="H74" s="102"/>
      <c r="I74" s="184" t="e">
        <f>'6. Vulnerability'!V77</f>
        <v>#N/A</v>
      </c>
      <c r="J74" s="185"/>
      <c r="K74" s="184" t="e">
        <f>'7. Capacity'!P67</f>
        <v>#N/A</v>
      </c>
      <c r="L74" s="186"/>
      <c r="M74" s="184" t="e">
        <f t="shared" si="7"/>
        <v>#N/A</v>
      </c>
      <c r="N74" s="101"/>
      <c r="O74" s="188" t="e">
        <f t="shared" si="8"/>
        <v>#N/A</v>
      </c>
      <c r="Q74" s="30"/>
      <c r="R74" s="25"/>
      <c r="S74" s="25"/>
      <c r="T74" s="204">
        <f t="shared" si="4"/>
        <v>-0.73999999999999977</v>
      </c>
      <c r="U74" s="210">
        <v>0.13</v>
      </c>
      <c r="V74" s="25"/>
      <c r="W74" s="25"/>
    </row>
    <row r="75" spans="1:23" ht="20" customHeight="1" x14ac:dyDescent="0.15">
      <c r="A75" s="30"/>
      <c r="C75" s="573" t="s">
        <v>9</v>
      </c>
      <c r="D75" s="574"/>
      <c r="E75" s="574"/>
      <c r="F75" s="574"/>
      <c r="G75" s="575"/>
      <c r="H75" s="102"/>
      <c r="I75" s="187" t="e">
        <f>'6. Vulnerability'!V78</f>
        <v>#N/A</v>
      </c>
      <c r="J75" s="185"/>
      <c r="K75" s="187" t="e">
        <f>'7. Capacity'!P68</f>
        <v>#N/A</v>
      </c>
      <c r="L75" s="186"/>
      <c r="M75" s="187" t="e">
        <f t="shared" si="7"/>
        <v>#N/A</v>
      </c>
      <c r="N75" s="101"/>
      <c r="O75" s="188" t="e">
        <f t="shared" si="8"/>
        <v>#N/A</v>
      </c>
      <c r="Q75" s="30"/>
      <c r="R75" s="25"/>
      <c r="S75" s="25"/>
      <c r="T75" s="204">
        <f t="shared" si="4"/>
        <v>-0.72999999999999976</v>
      </c>
      <c r="U75" s="210">
        <v>0.13</v>
      </c>
      <c r="V75" s="25"/>
      <c r="W75" s="25"/>
    </row>
    <row r="76" spans="1:23" ht="20" customHeight="1" x14ac:dyDescent="0.15">
      <c r="A76" s="30"/>
      <c r="C76" s="570" t="s">
        <v>93</v>
      </c>
      <c r="D76" s="571"/>
      <c r="E76" s="571"/>
      <c r="F76" s="571"/>
      <c r="G76" s="572"/>
      <c r="H76" s="102"/>
      <c r="I76" s="184" t="e">
        <f>'6. Vulnerability'!V79</f>
        <v>#N/A</v>
      </c>
      <c r="J76" s="185"/>
      <c r="K76" s="184" t="e">
        <f>'7. Capacity'!P69</f>
        <v>#N/A</v>
      </c>
      <c r="L76" s="186"/>
      <c r="M76" s="184" t="e">
        <f t="shared" si="7"/>
        <v>#N/A</v>
      </c>
      <c r="N76" s="101"/>
      <c r="O76" s="188" t="e">
        <f t="shared" si="8"/>
        <v>#N/A</v>
      </c>
      <c r="Q76" s="30"/>
      <c r="R76" s="25"/>
      <c r="S76" s="25"/>
      <c r="T76" s="203">
        <f t="shared" si="4"/>
        <v>-0.71999999999999975</v>
      </c>
      <c r="U76" s="210">
        <v>0.14000000000000001</v>
      </c>
      <c r="V76" s="25"/>
      <c r="W76" s="25"/>
    </row>
    <row r="77" spans="1:23" ht="20" customHeight="1" x14ac:dyDescent="0.15">
      <c r="A77" s="30"/>
      <c r="C77" s="573" t="s">
        <v>10</v>
      </c>
      <c r="D77" s="574"/>
      <c r="E77" s="574"/>
      <c r="F77" s="574"/>
      <c r="G77" s="575"/>
      <c r="H77" s="102"/>
      <c r="I77" s="187" t="e">
        <f>'6. Vulnerability'!V80</f>
        <v>#N/A</v>
      </c>
      <c r="J77" s="185"/>
      <c r="K77" s="187" t="e">
        <f>'7. Capacity'!P70</f>
        <v>#N/A</v>
      </c>
      <c r="L77" s="186"/>
      <c r="M77" s="187" t="e">
        <f t="shared" si="7"/>
        <v>#N/A</v>
      </c>
      <c r="N77" s="101"/>
      <c r="O77" s="188" t="e">
        <f t="shared" si="8"/>
        <v>#N/A</v>
      </c>
      <c r="Q77" s="30"/>
      <c r="R77" s="25"/>
      <c r="S77" s="25"/>
      <c r="T77" s="203">
        <f t="shared" si="4"/>
        <v>-0.70999999999999974</v>
      </c>
      <c r="U77" s="210">
        <v>0.14000000000000001</v>
      </c>
      <c r="V77" s="25"/>
      <c r="W77" s="25"/>
    </row>
    <row r="78" spans="1:23" ht="20" customHeight="1" x14ac:dyDescent="0.15">
      <c r="A78" s="30"/>
      <c r="C78" s="570" t="s">
        <v>11</v>
      </c>
      <c r="D78" s="571"/>
      <c r="E78" s="571"/>
      <c r="F78" s="571"/>
      <c r="G78" s="572"/>
      <c r="H78" s="102"/>
      <c r="I78" s="184" t="e">
        <f>'6. Vulnerability'!V81</f>
        <v>#N/A</v>
      </c>
      <c r="J78" s="185"/>
      <c r="K78" s="184" t="e">
        <f>'7. Capacity'!P71</f>
        <v>#N/A</v>
      </c>
      <c r="L78" s="186"/>
      <c r="M78" s="184" t="e">
        <f t="shared" si="7"/>
        <v>#N/A</v>
      </c>
      <c r="N78" s="101"/>
      <c r="O78" s="188" t="e">
        <f t="shared" si="8"/>
        <v>#N/A</v>
      </c>
      <c r="Q78" s="30"/>
      <c r="R78" s="25"/>
      <c r="S78" s="25"/>
      <c r="T78" s="204">
        <f t="shared" si="4"/>
        <v>-0.69999999999999973</v>
      </c>
      <c r="U78" s="210">
        <v>0.15</v>
      </c>
      <c r="V78" s="25"/>
      <c r="W78" s="25"/>
    </row>
    <row r="79" spans="1:23" ht="20" customHeight="1" x14ac:dyDescent="0.15">
      <c r="A79" s="30"/>
      <c r="C79" s="573" t="s">
        <v>94</v>
      </c>
      <c r="D79" s="574"/>
      <c r="E79" s="574"/>
      <c r="F79" s="574"/>
      <c r="G79" s="575"/>
      <c r="H79" s="102"/>
      <c r="I79" s="187" t="e">
        <f>'6. Vulnerability'!V82</f>
        <v>#N/A</v>
      </c>
      <c r="J79" s="185"/>
      <c r="K79" s="187" t="e">
        <f>'7. Capacity'!P72</f>
        <v>#N/A</v>
      </c>
      <c r="L79" s="186"/>
      <c r="M79" s="187" t="e">
        <f t="shared" si="7"/>
        <v>#N/A</v>
      </c>
      <c r="N79" s="101"/>
      <c r="O79" s="188" t="e">
        <f t="shared" si="8"/>
        <v>#N/A</v>
      </c>
      <c r="Q79" s="30"/>
      <c r="R79" s="25"/>
      <c r="S79" s="25"/>
      <c r="T79" s="204">
        <f t="shared" si="4"/>
        <v>-0.68999999999999972</v>
      </c>
      <c r="U79" s="210">
        <v>0.15</v>
      </c>
      <c r="V79" s="25"/>
      <c r="W79" s="25"/>
    </row>
    <row r="80" spans="1:23" ht="20" customHeight="1" x14ac:dyDescent="0.15">
      <c r="A80" s="30"/>
      <c r="C80" s="570" t="s">
        <v>95</v>
      </c>
      <c r="D80" s="571"/>
      <c r="E80" s="571"/>
      <c r="F80" s="571"/>
      <c r="G80" s="572"/>
      <c r="H80" s="102"/>
      <c r="I80" s="184" t="e">
        <f>'6. Vulnerability'!V83</f>
        <v>#N/A</v>
      </c>
      <c r="J80" s="185"/>
      <c r="K80" s="184" t="e">
        <f>'7. Capacity'!P73</f>
        <v>#N/A</v>
      </c>
      <c r="L80" s="186"/>
      <c r="M80" s="184" t="e">
        <f t="shared" si="7"/>
        <v>#N/A</v>
      </c>
      <c r="N80" s="101"/>
      <c r="O80" s="188" t="e">
        <f t="shared" si="8"/>
        <v>#N/A</v>
      </c>
      <c r="Q80" s="30"/>
      <c r="R80" s="25"/>
      <c r="S80" s="25"/>
      <c r="T80" s="203">
        <f t="shared" si="4"/>
        <v>-0.67999999999999972</v>
      </c>
      <c r="U80" s="210">
        <v>0.16</v>
      </c>
      <c r="V80" s="25"/>
      <c r="W80" s="25"/>
    </row>
    <row r="81" spans="1:23" ht="20" customHeight="1" x14ac:dyDescent="0.15">
      <c r="A81" s="30"/>
      <c r="C81" s="573" t="s">
        <v>12</v>
      </c>
      <c r="D81" s="574"/>
      <c r="E81" s="574"/>
      <c r="F81" s="574"/>
      <c r="G81" s="575"/>
      <c r="H81" s="102"/>
      <c r="I81" s="187" t="e">
        <f>'6. Vulnerability'!V84</f>
        <v>#N/A</v>
      </c>
      <c r="J81" s="185"/>
      <c r="K81" s="187" t="e">
        <f>'7. Capacity'!P74</f>
        <v>#N/A</v>
      </c>
      <c r="L81" s="186"/>
      <c r="M81" s="187" t="e">
        <f t="shared" si="7"/>
        <v>#N/A</v>
      </c>
      <c r="N81" s="101"/>
      <c r="O81" s="188" t="e">
        <f t="shared" si="8"/>
        <v>#N/A</v>
      </c>
      <c r="Q81" s="30"/>
      <c r="R81" s="25"/>
      <c r="S81" s="25"/>
      <c r="T81" s="203">
        <f t="shared" si="4"/>
        <v>-0.66999999999999971</v>
      </c>
      <c r="U81" s="210">
        <v>0.16</v>
      </c>
      <c r="V81" s="25"/>
      <c r="W81" s="25"/>
    </row>
    <row r="82" spans="1:23" ht="20" customHeight="1" x14ac:dyDescent="0.15">
      <c r="A82" s="30"/>
      <c r="C82" s="570" t="s">
        <v>13</v>
      </c>
      <c r="D82" s="571"/>
      <c r="E82" s="571"/>
      <c r="F82" s="571"/>
      <c r="G82" s="572"/>
      <c r="H82" s="102"/>
      <c r="I82" s="184" t="e">
        <f>'6. Vulnerability'!V85</f>
        <v>#N/A</v>
      </c>
      <c r="J82" s="185"/>
      <c r="K82" s="184" t="e">
        <f>'7. Capacity'!P75</f>
        <v>#N/A</v>
      </c>
      <c r="L82" s="186"/>
      <c r="M82" s="184" t="e">
        <f t="shared" si="7"/>
        <v>#N/A</v>
      </c>
      <c r="N82" s="101"/>
      <c r="O82" s="188" t="e">
        <f t="shared" si="8"/>
        <v>#N/A</v>
      </c>
      <c r="Q82" s="30"/>
      <c r="R82" s="25"/>
      <c r="S82" s="25"/>
      <c r="T82" s="204">
        <f t="shared" si="4"/>
        <v>-0.6599999999999997</v>
      </c>
      <c r="U82" s="210">
        <v>0.17</v>
      </c>
      <c r="V82" s="25"/>
      <c r="W82" s="25"/>
    </row>
    <row r="83" spans="1:23" x14ac:dyDescent="0.15">
      <c r="A83" s="30"/>
      <c r="Q83" s="30"/>
      <c r="R83" s="25"/>
      <c r="S83" s="25"/>
      <c r="T83" s="204">
        <f t="shared" si="4"/>
        <v>-0.64999999999999969</v>
      </c>
      <c r="U83" s="210">
        <v>0.17</v>
      </c>
      <c r="V83" s="25"/>
      <c r="W83" s="25"/>
    </row>
    <row r="84" spans="1:23" ht="32" customHeight="1" x14ac:dyDescent="0.15">
      <c r="A84" s="30"/>
      <c r="B84" s="25"/>
      <c r="C84" s="635" t="s">
        <v>212</v>
      </c>
      <c r="D84" s="635"/>
      <c r="E84" s="635"/>
      <c r="F84" s="635"/>
      <c r="G84" s="635"/>
      <c r="H84" s="635"/>
      <c r="I84" s="635"/>
      <c r="J84" s="635"/>
      <c r="K84" s="635"/>
      <c r="L84" s="635"/>
      <c r="M84" s="635"/>
      <c r="N84" s="635"/>
      <c r="O84" s="635"/>
      <c r="P84" s="25"/>
      <c r="Q84" s="30"/>
      <c r="R84" s="25"/>
      <c r="S84" s="25"/>
      <c r="T84" s="203">
        <f t="shared" si="4"/>
        <v>-0.63999999999999968</v>
      </c>
      <c r="U84" s="210">
        <v>0.18</v>
      </c>
      <c r="V84" s="25"/>
      <c r="W84" s="25"/>
    </row>
    <row r="85" spans="1:23" x14ac:dyDescent="0.15">
      <c r="A85" s="30"/>
      <c r="C85" s="436"/>
      <c r="D85" s="437"/>
      <c r="E85" s="437"/>
      <c r="F85" s="437"/>
      <c r="G85" s="437"/>
      <c r="H85" s="437"/>
      <c r="I85" s="437"/>
      <c r="J85" s="437"/>
      <c r="K85" s="437"/>
      <c r="L85" s="437"/>
      <c r="M85" s="437"/>
      <c r="N85" s="437"/>
      <c r="O85" s="438"/>
      <c r="Q85" s="30"/>
      <c r="R85" s="25"/>
      <c r="S85" s="25"/>
      <c r="T85" s="203">
        <f t="shared" si="4"/>
        <v>-0.62999999999999967</v>
      </c>
      <c r="U85" s="210">
        <v>0.18</v>
      </c>
      <c r="V85" s="25"/>
      <c r="W85" s="25"/>
    </row>
    <row r="86" spans="1:23" ht="14" x14ac:dyDescent="0.15">
      <c r="A86" s="30"/>
      <c r="C86" s="445" t="s">
        <v>98</v>
      </c>
      <c r="D86" s="446"/>
      <c r="E86" s="446"/>
      <c r="F86" s="446"/>
      <c r="G86" s="447"/>
      <c r="H86" s="100"/>
      <c r="I86" s="87" t="s">
        <v>117</v>
      </c>
      <c r="J86" s="45"/>
      <c r="K86" s="87" t="s">
        <v>118</v>
      </c>
      <c r="L86" s="100"/>
      <c r="M86" s="87" t="s">
        <v>181</v>
      </c>
      <c r="N86" s="100"/>
      <c r="O86" s="87" t="s">
        <v>211</v>
      </c>
      <c r="Q86" s="30"/>
      <c r="R86" s="25"/>
      <c r="S86" s="25"/>
      <c r="T86" s="204">
        <f t="shared" si="4"/>
        <v>-0.61999999999999966</v>
      </c>
      <c r="U86" s="210">
        <v>0.19</v>
      </c>
      <c r="V86" s="25"/>
      <c r="W86" s="25"/>
    </row>
    <row r="87" spans="1:23" ht="32" customHeight="1" x14ac:dyDescent="0.15">
      <c r="A87" s="30"/>
      <c r="C87" s="570" t="s">
        <v>7</v>
      </c>
      <c r="D87" s="571"/>
      <c r="E87" s="571"/>
      <c r="F87" s="571"/>
      <c r="G87" s="572"/>
      <c r="H87" s="102"/>
      <c r="I87" s="184" t="e">
        <f>(I72+I57+I42+I27)/'4. Hazards'!$V$48</f>
        <v>#N/A</v>
      </c>
      <c r="J87" s="185"/>
      <c r="K87" s="184" t="e">
        <f>(K72+K57+K42+K27)/'4. Hazards'!$V$48</f>
        <v>#N/A</v>
      </c>
      <c r="L87" s="186"/>
      <c r="M87" s="184" t="e">
        <f>K87-I87</f>
        <v>#N/A</v>
      </c>
      <c r="N87" s="101"/>
      <c r="O87" s="188" t="e">
        <f>(O72+O57+O42+O27)/'4. Hazards'!$V$48</f>
        <v>#N/A</v>
      </c>
      <c r="Q87" s="30"/>
      <c r="R87" s="25"/>
      <c r="S87" s="25"/>
      <c r="T87" s="204">
        <f t="shared" si="4"/>
        <v>-0.60999999999999965</v>
      </c>
      <c r="U87" s="210">
        <v>0.19</v>
      </c>
      <c r="V87" s="25"/>
      <c r="W87" s="25"/>
    </row>
    <row r="88" spans="1:23" ht="32" customHeight="1" x14ac:dyDescent="0.15">
      <c r="A88" s="30"/>
      <c r="C88" s="573" t="s">
        <v>8</v>
      </c>
      <c r="D88" s="574"/>
      <c r="E88" s="574"/>
      <c r="F88" s="574"/>
      <c r="G88" s="575"/>
      <c r="H88" s="102"/>
      <c r="I88" s="187" t="e">
        <f>(I73+I58+I43+I28)/'4. Hazards'!$V$48</f>
        <v>#N/A</v>
      </c>
      <c r="J88" s="185"/>
      <c r="K88" s="187" t="e">
        <f>(K73+K58+K43+K28)/'4. Hazards'!$V$48</f>
        <v>#N/A</v>
      </c>
      <c r="L88" s="186"/>
      <c r="M88" s="187" t="e">
        <f t="shared" ref="M88:M97" si="9">K88-I88</f>
        <v>#N/A</v>
      </c>
      <c r="N88" s="101"/>
      <c r="O88" s="188" t="e">
        <f>(O73+O58+O43+O28)/'4. Hazards'!$V$48</f>
        <v>#N/A</v>
      </c>
      <c r="Q88" s="30"/>
      <c r="R88" s="25"/>
      <c r="S88" s="25"/>
      <c r="T88" s="203">
        <f t="shared" si="4"/>
        <v>-0.59999999999999964</v>
      </c>
      <c r="U88" s="211">
        <v>0.2</v>
      </c>
      <c r="V88" s="25"/>
      <c r="W88" s="25"/>
    </row>
    <row r="89" spans="1:23" ht="32" customHeight="1" x14ac:dyDescent="0.15">
      <c r="A89" s="30"/>
      <c r="C89" s="570" t="s">
        <v>92</v>
      </c>
      <c r="D89" s="571"/>
      <c r="E89" s="571"/>
      <c r="F89" s="571"/>
      <c r="G89" s="572"/>
      <c r="H89" s="102"/>
      <c r="I89" s="184" t="e">
        <f>(I74+I59+I44+I29)/'4. Hazards'!$V$48</f>
        <v>#N/A</v>
      </c>
      <c r="J89" s="185"/>
      <c r="K89" s="184" t="e">
        <f>(K74+K59+K44+K29)/'4. Hazards'!$V$48</f>
        <v>#N/A</v>
      </c>
      <c r="L89" s="186"/>
      <c r="M89" s="184" t="e">
        <f t="shared" si="9"/>
        <v>#N/A</v>
      </c>
      <c r="N89" s="101"/>
      <c r="O89" s="188" t="e">
        <f>(O74+O59+O44+O29)/'4. Hazards'!$V$48</f>
        <v>#N/A</v>
      </c>
      <c r="Q89" s="30"/>
      <c r="R89" s="25"/>
      <c r="S89" s="25"/>
      <c r="T89" s="203">
        <f t="shared" si="4"/>
        <v>-0.58999999999999964</v>
      </c>
      <c r="U89" s="211">
        <v>0.2</v>
      </c>
      <c r="V89" s="25"/>
      <c r="W89" s="25"/>
    </row>
    <row r="90" spans="1:23" ht="32" customHeight="1" x14ac:dyDescent="0.15">
      <c r="A90" s="30"/>
      <c r="C90" s="573" t="s">
        <v>9</v>
      </c>
      <c r="D90" s="574"/>
      <c r="E90" s="574"/>
      <c r="F90" s="574"/>
      <c r="G90" s="575"/>
      <c r="H90" s="102"/>
      <c r="I90" s="187" t="e">
        <f>(I75+I60+I45+I30)/'4. Hazards'!$V$48</f>
        <v>#N/A</v>
      </c>
      <c r="J90" s="185"/>
      <c r="K90" s="187" t="e">
        <f>(K75+K60+K45+K30)/'4. Hazards'!$V$48</f>
        <v>#N/A</v>
      </c>
      <c r="L90" s="186"/>
      <c r="M90" s="187" t="e">
        <f t="shared" si="9"/>
        <v>#N/A</v>
      </c>
      <c r="N90" s="101"/>
      <c r="O90" s="188" t="e">
        <f>(O75+O60+O45+O30)/'4. Hazards'!$V$48</f>
        <v>#N/A</v>
      </c>
      <c r="Q90" s="30"/>
      <c r="R90" s="25"/>
      <c r="S90" s="25"/>
      <c r="T90" s="204">
        <f t="shared" si="4"/>
        <v>-0.57999999999999963</v>
      </c>
      <c r="U90" s="211">
        <v>0.21</v>
      </c>
      <c r="V90" s="25"/>
      <c r="W90" s="25"/>
    </row>
    <row r="91" spans="1:23" ht="32" customHeight="1" x14ac:dyDescent="0.15">
      <c r="A91" s="30"/>
      <c r="C91" s="570" t="s">
        <v>93</v>
      </c>
      <c r="D91" s="571"/>
      <c r="E91" s="571"/>
      <c r="F91" s="571"/>
      <c r="G91" s="572"/>
      <c r="H91" s="102"/>
      <c r="I91" s="184" t="e">
        <f>(I76+I61+I46+I31)/'4. Hazards'!$V$48</f>
        <v>#N/A</v>
      </c>
      <c r="J91" s="185"/>
      <c r="K91" s="184" t="e">
        <f>(K76+K61+K46+K31)/'4. Hazards'!$V$48</f>
        <v>#N/A</v>
      </c>
      <c r="L91" s="186"/>
      <c r="M91" s="184" t="e">
        <f t="shared" si="9"/>
        <v>#N/A</v>
      </c>
      <c r="N91" s="101"/>
      <c r="O91" s="188" t="e">
        <f>(O76+O61+O46+O31)/'4. Hazards'!$V$48</f>
        <v>#N/A</v>
      </c>
      <c r="Q91" s="30"/>
      <c r="R91" s="25"/>
      <c r="S91" s="25"/>
      <c r="T91" s="204">
        <f t="shared" si="4"/>
        <v>-0.56999999999999962</v>
      </c>
      <c r="U91" s="211">
        <v>0.21</v>
      </c>
      <c r="V91" s="25"/>
      <c r="W91" s="25"/>
    </row>
    <row r="92" spans="1:23" ht="32" customHeight="1" x14ac:dyDescent="0.15">
      <c r="A92" s="30"/>
      <c r="C92" s="573" t="s">
        <v>10</v>
      </c>
      <c r="D92" s="574"/>
      <c r="E92" s="574"/>
      <c r="F92" s="574"/>
      <c r="G92" s="575"/>
      <c r="H92" s="102"/>
      <c r="I92" s="187" t="e">
        <f>(I77+I62+I47+I32)/'4. Hazards'!$V$48</f>
        <v>#N/A</v>
      </c>
      <c r="J92" s="185"/>
      <c r="K92" s="187" t="e">
        <f>(K77+K62+K47+K32)/'4. Hazards'!$V$48</f>
        <v>#N/A</v>
      </c>
      <c r="L92" s="186"/>
      <c r="M92" s="187" t="e">
        <f t="shared" si="9"/>
        <v>#N/A</v>
      </c>
      <c r="N92" s="101"/>
      <c r="O92" s="188" t="e">
        <f>(O77+O62+O47+O32)/'4. Hazards'!$V$48</f>
        <v>#N/A</v>
      </c>
      <c r="Q92" s="30"/>
      <c r="R92" s="25"/>
      <c r="S92" s="25"/>
      <c r="T92" s="203">
        <f t="shared" si="4"/>
        <v>-0.55999999999999961</v>
      </c>
      <c r="U92" s="211">
        <v>0.22</v>
      </c>
      <c r="V92" s="25"/>
      <c r="W92" s="25"/>
    </row>
    <row r="93" spans="1:23" ht="32" customHeight="1" x14ac:dyDescent="0.15">
      <c r="A93" s="30"/>
      <c r="C93" s="570" t="s">
        <v>11</v>
      </c>
      <c r="D93" s="571"/>
      <c r="E93" s="571"/>
      <c r="F93" s="571"/>
      <c r="G93" s="572"/>
      <c r="H93" s="102"/>
      <c r="I93" s="184" t="e">
        <f>(I78+I63+I48+I33)/'4. Hazards'!$V$48</f>
        <v>#N/A</v>
      </c>
      <c r="J93" s="185"/>
      <c r="K93" s="184" t="e">
        <f>(K78+K63+K48+K33)/'4. Hazards'!$V$48</f>
        <v>#N/A</v>
      </c>
      <c r="L93" s="186"/>
      <c r="M93" s="184" t="e">
        <f t="shared" si="9"/>
        <v>#N/A</v>
      </c>
      <c r="N93" s="101"/>
      <c r="O93" s="188" t="e">
        <f>(O78+O63+O48+O33)/'4. Hazards'!$V$48</f>
        <v>#N/A</v>
      </c>
      <c r="Q93" s="30"/>
      <c r="R93" s="25"/>
      <c r="S93" s="25"/>
      <c r="T93" s="203">
        <f t="shared" si="4"/>
        <v>-0.5499999999999996</v>
      </c>
      <c r="U93" s="211">
        <v>0.22</v>
      </c>
      <c r="V93" s="25"/>
      <c r="W93" s="25"/>
    </row>
    <row r="94" spans="1:23" ht="32" customHeight="1" x14ac:dyDescent="0.15">
      <c r="A94" s="30"/>
      <c r="C94" s="573" t="s">
        <v>94</v>
      </c>
      <c r="D94" s="574"/>
      <c r="E94" s="574"/>
      <c r="F94" s="574"/>
      <c r="G94" s="575"/>
      <c r="H94" s="102"/>
      <c r="I94" s="187" t="e">
        <f>(I79+I64+I49+I34)/'4. Hazards'!$V$48</f>
        <v>#N/A</v>
      </c>
      <c r="J94" s="185"/>
      <c r="K94" s="187" t="e">
        <f>(K79+K64+K49+K34)/'4. Hazards'!$V$48</f>
        <v>#N/A</v>
      </c>
      <c r="L94" s="186"/>
      <c r="M94" s="187" t="e">
        <f t="shared" si="9"/>
        <v>#N/A</v>
      </c>
      <c r="N94" s="101"/>
      <c r="O94" s="188" t="e">
        <f>(O79+O64+O49+O34)/'4. Hazards'!$V$48</f>
        <v>#N/A</v>
      </c>
      <c r="Q94" s="30"/>
      <c r="R94" s="25"/>
      <c r="S94" s="25"/>
      <c r="T94" s="204">
        <f t="shared" si="4"/>
        <v>-0.53999999999999959</v>
      </c>
      <c r="U94" s="211">
        <v>0.23</v>
      </c>
      <c r="V94" s="25"/>
      <c r="W94" s="25"/>
    </row>
    <row r="95" spans="1:23" ht="32" customHeight="1" x14ac:dyDescent="0.15">
      <c r="A95" s="30"/>
      <c r="C95" s="570" t="s">
        <v>95</v>
      </c>
      <c r="D95" s="571"/>
      <c r="E95" s="571"/>
      <c r="F95" s="571"/>
      <c r="G95" s="572"/>
      <c r="H95" s="102"/>
      <c r="I95" s="184" t="e">
        <f>(I80+I65+I50+I35)/'4. Hazards'!$V$48</f>
        <v>#N/A</v>
      </c>
      <c r="J95" s="185"/>
      <c r="K95" s="184" t="e">
        <f>(K80+K65+K50+K35)/'4. Hazards'!$V$48</f>
        <v>#N/A</v>
      </c>
      <c r="L95" s="186"/>
      <c r="M95" s="184" t="e">
        <f t="shared" si="9"/>
        <v>#N/A</v>
      </c>
      <c r="N95" s="101"/>
      <c r="O95" s="188" t="e">
        <f>(O80+O65+O50+O35)/'4. Hazards'!$V$48</f>
        <v>#N/A</v>
      </c>
      <c r="Q95" s="30"/>
      <c r="R95" s="25"/>
      <c r="S95" s="25"/>
      <c r="T95" s="204">
        <f t="shared" si="4"/>
        <v>-0.52999999999999958</v>
      </c>
      <c r="U95" s="211">
        <v>0.23</v>
      </c>
      <c r="V95" s="25"/>
      <c r="W95" s="25"/>
    </row>
    <row r="96" spans="1:23" ht="32" customHeight="1" x14ac:dyDescent="0.15">
      <c r="A96" s="30"/>
      <c r="C96" s="573" t="s">
        <v>12</v>
      </c>
      <c r="D96" s="574"/>
      <c r="E96" s="574"/>
      <c r="F96" s="574"/>
      <c r="G96" s="575"/>
      <c r="H96" s="102"/>
      <c r="I96" s="187" t="e">
        <f>(I81+I66+I51+I36)/'4. Hazards'!$V$48</f>
        <v>#N/A</v>
      </c>
      <c r="J96" s="185"/>
      <c r="K96" s="187" t="e">
        <f>(K81+K66+K51+K36)/'4. Hazards'!$V$48</f>
        <v>#N/A</v>
      </c>
      <c r="L96" s="186"/>
      <c r="M96" s="187" t="e">
        <f t="shared" si="9"/>
        <v>#N/A</v>
      </c>
      <c r="N96" s="101"/>
      <c r="O96" s="188" t="e">
        <f>(O81+O66+O51+O36)/'4. Hazards'!$V$48</f>
        <v>#N/A</v>
      </c>
      <c r="Q96" s="30"/>
      <c r="R96" s="25"/>
      <c r="S96" s="25"/>
      <c r="T96" s="203">
        <f t="shared" si="4"/>
        <v>-0.51999999999999957</v>
      </c>
      <c r="U96" s="211">
        <v>0.24</v>
      </c>
      <c r="V96" s="25"/>
      <c r="W96" s="25"/>
    </row>
    <row r="97" spans="1:23" ht="32" customHeight="1" x14ac:dyDescent="0.15">
      <c r="A97" s="30"/>
      <c r="C97" s="570" t="s">
        <v>13</v>
      </c>
      <c r="D97" s="571"/>
      <c r="E97" s="571"/>
      <c r="F97" s="571"/>
      <c r="G97" s="572"/>
      <c r="H97" s="102"/>
      <c r="I97" s="184" t="e">
        <f>(I82+I67+I52+I37)/'4. Hazards'!$V$48</f>
        <v>#N/A</v>
      </c>
      <c r="J97" s="185"/>
      <c r="K97" s="184" t="e">
        <f>(K82+K67+K52+K37)/'4. Hazards'!$V$48</f>
        <v>#N/A</v>
      </c>
      <c r="L97" s="186"/>
      <c r="M97" s="184" t="e">
        <f t="shared" si="9"/>
        <v>#N/A</v>
      </c>
      <c r="N97" s="101"/>
      <c r="O97" s="188" t="e">
        <f>(O82+O67+O52+O37)/'4. Hazards'!$V$48</f>
        <v>#N/A</v>
      </c>
      <c r="Q97" s="30"/>
      <c r="R97" s="25"/>
      <c r="S97" s="25"/>
      <c r="T97" s="203">
        <f t="shared" si="4"/>
        <v>-0.50999999999999956</v>
      </c>
      <c r="U97" s="211">
        <v>0.24</v>
      </c>
      <c r="V97" s="25"/>
      <c r="W97" s="25"/>
    </row>
    <row r="98" spans="1:23" x14ac:dyDescent="0.15">
      <c r="A98" s="30"/>
      <c r="Q98" s="30"/>
      <c r="R98" s="25"/>
      <c r="S98" s="25"/>
      <c r="T98" s="204">
        <f t="shared" si="4"/>
        <v>-0.49999999999999956</v>
      </c>
      <c r="U98" s="211">
        <v>0.25</v>
      </c>
      <c r="V98" s="25"/>
      <c r="W98" s="25"/>
    </row>
    <row r="99" spans="1:23" x14ac:dyDescent="0.15">
      <c r="A99" s="30"/>
      <c r="B99" s="30"/>
      <c r="C99" s="30"/>
      <c r="D99" s="30"/>
      <c r="E99" s="30"/>
      <c r="F99" s="30"/>
      <c r="G99" s="30"/>
      <c r="H99" s="30"/>
      <c r="I99" s="30"/>
      <c r="J99" s="30"/>
      <c r="K99" s="30"/>
      <c r="L99" s="30"/>
      <c r="M99" s="30"/>
      <c r="N99" s="30"/>
      <c r="O99" s="30"/>
      <c r="P99" s="30"/>
      <c r="Q99" s="30"/>
      <c r="R99" s="25"/>
      <c r="S99" s="25"/>
      <c r="T99" s="204">
        <f t="shared" si="4"/>
        <v>-0.48999999999999955</v>
      </c>
      <c r="U99" s="211">
        <v>0.25</v>
      </c>
      <c r="V99" s="25"/>
      <c r="W99" s="25"/>
    </row>
    <row r="100" spans="1:23" x14ac:dyDescent="0.15">
      <c r="R100" s="25"/>
      <c r="S100" s="25"/>
      <c r="T100" s="203">
        <f t="shared" si="4"/>
        <v>-0.47999999999999954</v>
      </c>
      <c r="U100" s="211">
        <v>0.26</v>
      </c>
      <c r="V100" s="25"/>
      <c r="W100" s="25"/>
    </row>
    <row r="101" spans="1:23" x14ac:dyDescent="0.15">
      <c r="R101" s="25"/>
      <c r="S101" s="25"/>
      <c r="T101" s="203">
        <f t="shared" si="4"/>
        <v>-0.46999999999999953</v>
      </c>
      <c r="U101" s="211">
        <v>0.26</v>
      </c>
      <c r="V101" s="25"/>
      <c r="W101" s="25"/>
    </row>
    <row r="102" spans="1:23" x14ac:dyDescent="0.15">
      <c r="R102" s="25"/>
      <c r="S102" s="25"/>
      <c r="T102" s="204">
        <f t="shared" si="4"/>
        <v>-0.45999999999999952</v>
      </c>
      <c r="U102" s="211">
        <v>0.27</v>
      </c>
      <c r="V102" s="25"/>
      <c r="W102" s="25"/>
    </row>
    <row r="103" spans="1:23" x14ac:dyDescent="0.15">
      <c r="R103" s="25"/>
      <c r="S103" s="25"/>
      <c r="T103" s="204">
        <f t="shared" si="4"/>
        <v>-0.44999999999999951</v>
      </c>
      <c r="U103" s="211">
        <v>0.27</v>
      </c>
      <c r="V103" s="25"/>
      <c r="W103" s="25"/>
    </row>
    <row r="104" spans="1:23" x14ac:dyDescent="0.15">
      <c r="R104" s="25"/>
      <c r="S104" s="25"/>
      <c r="T104" s="203">
        <f t="shared" si="4"/>
        <v>-0.4399999999999995</v>
      </c>
      <c r="U104" s="211">
        <v>0.28000000000000003</v>
      </c>
      <c r="V104" s="25"/>
      <c r="W104" s="25"/>
    </row>
    <row r="105" spans="1:23" x14ac:dyDescent="0.15">
      <c r="R105" s="25"/>
      <c r="S105" s="25"/>
      <c r="T105" s="203">
        <f t="shared" si="4"/>
        <v>-0.42999999999999949</v>
      </c>
      <c r="U105" s="211">
        <v>0.28000000000000003</v>
      </c>
      <c r="V105" s="25"/>
      <c r="W105" s="25"/>
    </row>
    <row r="106" spans="1:23" x14ac:dyDescent="0.15">
      <c r="R106" s="25"/>
      <c r="S106" s="25"/>
      <c r="T106" s="204">
        <f t="shared" si="4"/>
        <v>-0.41999999999999948</v>
      </c>
      <c r="U106" s="211">
        <v>0.28999999999999998</v>
      </c>
      <c r="V106" s="25"/>
      <c r="W106" s="25"/>
    </row>
    <row r="107" spans="1:23" x14ac:dyDescent="0.15">
      <c r="R107" s="25"/>
      <c r="S107" s="25"/>
      <c r="T107" s="204">
        <f t="shared" si="4"/>
        <v>-0.40999999999999948</v>
      </c>
      <c r="U107" s="211">
        <v>0.28999999999999998</v>
      </c>
      <c r="V107" s="25"/>
      <c r="W107" s="25"/>
    </row>
    <row r="108" spans="1:23" x14ac:dyDescent="0.15">
      <c r="R108" s="25"/>
      <c r="S108" s="25"/>
      <c r="T108" s="203">
        <f t="shared" si="4"/>
        <v>-0.39999999999999947</v>
      </c>
      <c r="U108" s="211">
        <v>0.3</v>
      </c>
      <c r="V108" s="25"/>
      <c r="W108" s="25"/>
    </row>
    <row r="109" spans="1:23" x14ac:dyDescent="0.15">
      <c r="R109" s="25"/>
      <c r="S109" s="25"/>
      <c r="T109" s="203">
        <f t="shared" si="4"/>
        <v>-0.38999999999999946</v>
      </c>
      <c r="U109" s="211">
        <v>0.3</v>
      </c>
      <c r="V109" s="25"/>
      <c r="W109" s="25"/>
    </row>
    <row r="110" spans="1:23" x14ac:dyDescent="0.15">
      <c r="R110" s="25"/>
      <c r="S110" s="25"/>
      <c r="T110" s="204">
        <f t="shared" si="4"/>
        <v>-0.37999999999999945</v>
      </c>
      <c r="U110" s="211">
        <v>0.31</v>
      </c>
      <c r="V110" s="25"/>
      <c r="W110" s="25"/>
    </row>
    <row r="111" spans="1:23" x14ac:dyDescent="0.15">
      <c r="R111" s="25"/>
      <c r="S111" s="25"/>
      <c r="T111" s="204">
        <f t="shared" si="4"/>
        <v>-0.36999999999999944</v>
      </c>
      <c r="U111" s="211">
        <v>0.31</v>
      </c>
      <c r="V111" s="25"/>
      <c r="W111" s="25"/>
    </row>
    <row r="112" spans="1:23" x14ac:dyDescent="0.15">
      <c r="R112" s="25"/>
      <c r="S112" s="25"/>
      <c r="T112" s="203">
        <f t="shared" si="4"/>
        <v>-0.35999999999999943</v>
      </c>
      <c r="U112" s="211">
        <v>0.32</v>
      </c>
      <c r="V112" s="25"/>
      <c r="W112" s="25"/>
    </row>
    <row r="113" spans="18:23" x14ac:dyDescent="0.15">
      <c r="R113" s="25"/>
      <c r="S113" s="25"/>
      <c r="T113" s="203">
        <f t="shared" si="4"/>
        <v>-0.34999999999999942</v>
      </c>
      <c r="U113" s="211">
        <v>0.32</v>
      </c>
      <c r="V113" s="25"/>
      <c r="W113" s="25"/>
    </row>
    <row r="114" spans="18:23" x14ac:dyDescent="0.15">
      <c r="R114" s="25"/>
      <c r="S114" s="25"/>
      <c r="T114" s="204">
        <f t="shared" si="4"/>
        <v>-0.33999999999999941</v>
      </c>
      <c r="U114" s="211">
        <v>0.33</v>
      </c>
      <c r="V114" s="25"/>
      <c r="W114" s="25"/>
    </row>
    <row r="115" spans="18:23" x14ac:dyDescent="0.15">
      <c r="R115" s="25"/>
      <c r="S115" s="25"/>
      <c r="T115" s="204">
        <f t="shared" ref="T115:T178" si="10">T114+0.01</f>
        <v>-0.3299999999999994</v>
      </c>
      <c r="U115" s="211">
        <v>0.33</v>
      </c>
      <c r="V115" s="25"/>
      <c r="W115" s="25"/>
    </row>
    <row r="116" spans="18:23" x14ac:dyDescent="0.15">
      <c r="R116" s="25"/>
      <c r="S116" s="25"/>
      <c r="T116" s="203">
        <f t="shared" si="10"/>
        <v>-0.3199999999999994</v>
      </c>
      <c r="U116" s="211">
        <v>0.34</v>
      </c>
      <c r="V116" s="25"/>
      <c r="W116" s="25"/>
    </row>
    <row r="117" spans="18:23" x14ac:dyDescent="0.15">
      <c r="R117" s="25"/>
      <c r="S117" s="25"/>
      <c r="T117" s="203">
        <f t="shared" si="10"/>
        <v>-0.30999999999999939</v>
      </c>
      <c r="U117" s="211">
        <v>0.34</v>
      </c>
      <c r="V117" s="25"/>
      <c r="W117" s="25"/>
    </row>
    <row r="118" spans="18:23" x14ac:dyDescent="0.15">
      <c r="R118" s="25"/>
      <c r="S118" s="25"/>
      <c r="T118" s="204">
        <f t="shared" si="10"/>
        <v>-0.29999999999999938</v>
      </c>
      <c r="U118" s="211">
        <v>0.35</v>
      </c>
      <c r="V118" s="25"/>
      <c r="W118" s="25"/>
    </row>
    <row r="119" spans="18:23" x14ac:dyDescent="0.15">
      <c r="R119" s="25"/>
      <c r="S119" s="25"/>
      <c r="T119" s="204">
        <f t="shared" si="10"/>
        <v>-0.28999999999999937</v>
      </c>
      <c r="U119" s="211">
        <v>0.35</v>
      </c>
      <c r="V119" s="25"/>
      <c r="W119" s="25"/>
    </row>
    <row r="120" spans="18:23" x14ac:dyDescent="0.15">
      <c r="R120" s="25"/>
      <c r="S120" s="25"/>
      <c r="T120" s="203">
        <f t="shared" si="10"/>
        <v>-0.27999999999999936</v>
      </c>
      <c r="U120" s="211">
        <v>0.36</v>
      </c>
      <c r="V120" s="25"/>
      <c r="W120" s="25"/>
    </row>
    <row r="121" spans="18:23" x14ac:dyDescent="0.15">
      <c r="R121" s="25"/>
      <c r="S121" s="25"/>
      <c r="T121" s="203">
        <f t="shared" si="10"/>
        <v>-0.26999999999999935</v>
      </c>
      <c r="U121" s="211">
        <v>0.36</v>
      </c>
      <c r="V121" s="25"/>
      <c r="W121" s="25"/>
    </row>
    <row r="122" spans="18:23" x14ac:dyDescent="0.15">
      <c r="R122" s="25"/>
      <c r="S122" s="25"/>
      <c r="T122" s="204">
        <f t="shared" si="10"/>
        <v>-0.25999999999999934</v>
      </c>
      <c r="U122" s="211">
        <v>0.37</v>
      </c>
      <c r="V122" s="25"/>
      <c r="W122" s="25"/>
    </row>
    <row r="123" spans="18:23" x14ac:dyDescent="0.15">
      <c r="R123" s="25"/>
      <c r="S123" s="25"/>
      <c r="T123" s="204">
        <f t="shared" si="10"/>
        <v>-0.24999999999999933</v>
      </c>
      <c r="U123" s="211">
        <v>0.37</v>
      </c>
      <c r="V123" s="25"/>
      <c r="W123" s="25"/>
    </row>
    <row r="124" spans="18:23" x14ac:dyDescent="0.15">
      <c r="R124" s="25"/>
      <c r="S124" s="25"/>
      <c r="T124" s="203">
        <f t="shared" si="10"/>
        <v>-0.23999999999999932</v>
      </c>
      <c r="U124" s="211">
        <v>0.38</v>
      </c>
      <c r="V124" s="25"/>
      <c r="W124" s="25"/>
    </row>
    <row r="125" spans="18:23" x14ac:dyDescent="0.15">
      <c r="R125" s="25"/>
      <c r="S125" s="25"/>
      <c r="T125" s="203">
        <f t="shared" si="10"/>
        <v>-0.22999999999999932</v>
      </c>
      <c r="U125" s="211">
        <v>0.38</v>
      </c>
      <c r="V125" s="25"/>
      <c r="W125" s="25"/>
    </row>
    <row r="126" spans="18:23" x14ac:dyDescent="0.15">
      <c r="R126" s="25"/>
      <c r="S126" s="25"/>
      <c r="T126" s="204">
        <f t="shared" si="10"/>
        <v>-0.21999999999999931</v>
      </c>
      <c r="U126" s="211">
        <v>0.39</v>
      </c>
      <c r="V126" s="25"/>
      <c r="W126" s="25"/>
    </row>
    <row r="127" spans="18:23" x14ac:dyDescent="0.15">
      <c r="R127" s="25"/>
      <c r="S127" s="25"/>
      <c r="T127" s="204">
        <f t="shared" si="10"/>
        <v>-0.2099999999999993</v>
      </c>
      <c r="U127" s="211">
        <v>0.39</v>
      </c>
      <c r="V127" s="25"/>
      <c r="W127" s="25"/>
    </row>
    <row r="128" spans="18:23" x14ac:dyDescent="0.15">
      <c r="R128" s="25"/>
      <c r="S128" s="25"/>
      <c r="T128" s="203">
        <f t="shared" si="10"/>
        <v>-0.19999999999999929</v>
      </c>
      <c r="U128" s="212">
        <v>0.4</v>
      </c>
      <c r="V128" s="25"/>
      <c r="W128" s="25"/>
    </row>
    <row r="129" spans="18:23" x14ac:dyDescent="0.15">
      <c r="R129" s="25"/>
      <c r="S129" s="25"/>
      <c r="T129" s="203">
        <f t="shared" si="10"/>
        <v>-0.18999999999999928</v>
      </c>
      <c r="U129" s="212">
        <v>0.4</v>
      </c>
      <c r="V129" s="25"/>
      <c r="W129" s="25"/>
    </row>
    <row r="130" spans="18:23" x14ac:dyDescent="0.15">
      <c r="R130" s="25"/>
      <c r="S130" s="25"/>
      <c r="T130" s="204">
        <f t="shared" si="10"/>
        <v>-0.17999999999999927</v>
      </c>
      <c r="U130" s="212">
        <v>0.41</v>
      </c>
      <c r="V130" s="25"/>
      <c r="W130" s="25"/>
    </row>
    <row r="131" spans="18:23" x14ac:dyDescent="0.15">
      <c r="R131" s="25"/>
      <c r="S131" s="25"/>
      <c r="T131" s="204">
        <f t="shared" si="10"/>
        <v>-0.16999999999999926</v>
      </c>
      <c r="U131" s="212">
        <v>0.41</v>
      </c>
      <c r="V131" s="25"/>
      <c r="W131" s="25"/>
    </row>
    <row r="132" spans="18:23" x14ac:dyDescent="0.15">
      <c r="R132" s="25"/>
      <c r="S132" s="25"/>
      <c r="T132" s="203">
        <f t="shared" si="10"/>
        <v>-0.15999999999999925</v>
      </c>
      <c r="U132" s="212">
        <v>0.42</v>
      </c>
      <c r="V132" s="25"/>
      <c r="W132" s="25"/>
    </row>
    <row r="133" spans="18:23" x14ac:dyDescent="0.15">
      <c r="R133" s="25"/>
      <c r="S133" s="25"/>
      <c r="T133" s="203">
        <f t="shared" si="10"/>
        <v>-0.14999999999999925</v>
      </c>
      <c r="U133" s="212">
        <v>0.42</v>
      </c>
      <c r="V133" s="25"/>
      <c r="W133" s="25"/>
    </row>
    <row r="134" spans="18:23" x14ac:dyDescent="0.15">
      <c r="R134" s="25"/>
      <c r="S134" s="25"/>
      <c r="T134" s="204">
        <f t="shared" si="10"/>
        <v>-0.13999999999999924</v>
      </c>
      <c r="U134" s="212">
        <v>0.43</v>
      </c>
      <c r="V134" s="25"/>
      <c r="W134" s="25"/>
    </row>
    <row r="135" spans="18:23" x14ac:dyDescent="0.15">
      <c r="R135" s="25"/>
      <c r="S135" s="25"/>
      <c r="T135" s="204">
        <f t="shared" si="10"/>
        <v>-0.12999999999999923</v>
      </c>
      <c r="U135" s="212">
        <v>0.43</v>
      </c>
      <c r="V135" s="25"/>
      <c r="W135" s="25"/>
    </row>
    <row r="136" spans="18:23" x14ac:dyDescent="0.15">
      <c r="R136" s="25"/>
      <c r="S136" s="25"/>
      <c r="T136" s="203">
        <f t="shared" si="10"/>
        <v>-0.11999999999999923</v>
      </c>
      <c r="U136" s="212">
        <v>0.44</v>
      </c>
      <c r="V136" s="25"/>
      <c r="W136" s="25"/>
    </row>
    <row r="137" spans="18:23" x14ac:dyDescent="0.15">
      <c r="R137" s="25"/>
      <c r="S137" s="25"/>
      <c r="T137" s="203">
        <f t="shared" si="10"/>
        <v>-0.10999999999999924</v>
      </c>
      <c r="U137" s="212">
        <v>0.44</v>
      </c>
      <c r="V137" s="25"/>
      <c r="W137" s="25"/>
    </row>
    <row r="138" spans="18:23" x14ac:dyDescent="0.15">
      <c r="R138" s="25"/>
      <c r="S138" s="25"/>
      <c r="T138" s="204">
        <f t="shared" si="10"/>
        <v>-9.9999999999999242E-2</v>
      </c>
      <c r="U138" s="212">
        <v>0.45</v>
      </c>
      <c r="V138" s="25"/>
      <c r="W138" s="25"/>
    </row>
    <row r="139" spans="18:23" x14ac:dyDescent="0.15">
      <c r="R139" s="25"/>
      <c r="S139" s="25"/>
      <c r="T139" s="204">
        <f t="shared" si="10"/>
        <v>-8.9999999999999247E-2</v>
      </c>
      <c r="U139" s="212">
        <v>0.45</v>
      </c>
      <c r="V139" s="25"/>
      <c r="W139" s="25"/>
    </row>
    <row r="140" spans="18:23" x14ac:dyDescent="0.15">
      <c r="R140" s="25"/>
      <c r="S140" s="25"/>
      <c r="T140" s="203">
        <f t="shared" si="10"/>
        <v>-7.9999999999999252E-2</v>
      </c>
      <c r="U140" s="212">
        <v>0.46</v>
      </c>
      <c r="V140" s="25"/>
      <c r="W140" s="25"/>
    </row>
    <row r="141" spans="18:23" x14ac:dyDescent="0.15">
      <c r="R141" s="25"/>
      <c r="S141" s="25"/>
      <c r="T141" s="203">
        <f t="shared" si="10"/>
        <v>-6.9999999999999257E-2</v>
      </c>
      <c r="U141" s="212">
        <v>0.46</v>
      </c>
      <c r="V141" s="25"/>
      <c r="W141" s="25"/>
    </row>
    <row r="142" spans="18:23" x14ac:dyDescent="0.15">
      <c r="R142" s="25"/>
      <c r="S142" s="25"/>
      <c r="T142" s="204">
        <f t="shared" si="10"/>
        <v>-5.9999999999999255E-2</v>
      </c>
      <c r="U142" s="212">
        <v>0.47</v>
      </c>
      <c r="V142" s="25"/>
      <c r="W142" s="25"/>
    </row>
    <row r="143" spans="18:23" x14ac:dyDescent="0.15">
      <c r="R143" s="25"/>
      <c r="S143" s="25"/>
      <c r="T143" s="204">
        <f t="shared" si="10"/>
        <v>-4.9999999999999253E-2</v>
      </c>
      <c r="U143" s="212">
        <v>0.47</v>
      </c>
      <c r="V143" s="25"/>
      <c r="W143" s="25"/>
    </row>
    <row r="144" spans="18:23" x14ac:dyDescent="0.15">
      <c r="R144" s="25"/>
      <c r="S144" s="25"/>
      <c r="T144" s="203">
        <f t="shared" si="10"/>
        <v>-3.9999999999999251E-2</v>
      </c>
      <c r="U144" s="212">
        <v>0.48</v>
      </c>
      <c r="V144" s="25"/>
      <c r="W144" s="25"/>
    </row>
    <row r="145" spans="18:23" x14ac:dyDescent="0.15">
      <c r="R145" s="25"/>
      <c r="S145" s="25"/>
      <c r="T145" s="203">
        <f t="shared" si="10"/>
        <v>-2.9999999999999249E-2</v>
      </c>
      <c r="U145" s="212">
        <v>0.48</v>
      </c>
      <c r="V145" s="25"/>
      <c r="W145" s="25"/>
    </row>
    <row r="146" spans="18:23" x14ac:dyDescent="0.15">
      <c r="R146" s="25"/>
      <c r="S146" s="25"/>
      <c r="T146" s="204">
        <f t="shared" si="10"/>
        <v>-1.9999999999999248E-2</v>
      </c>
      <c r="U146" s="212">
        <v>0.49</v>
      </c>
      <c r="V146" s="25"/>
      <c r="W146" s="25"/>
    </row>
    <row r="147" spans="18:23" x14ac:dyDescent="0.15">
      <c r="R147" s="25"/>
      <c r="S147" s="25"/>
      <c r="T147" s="204">
        <f t="shared" si="10"/>
        <v>-9.9999999999992473E-3</v>
      </c>
      <c r="U147" s="212">
        <v>0.49</v>
      </c>
      <c r="V147" s="25"/>
      <c r="W147" s="25"/>
    </row>
    <row r="148" spans="18:23" x14ac:dyDescent="0.15">
      <c r="R148" s="25"/>
      <c r="S148" s="25"/>
      <c r="T148" s="205">
        <f t="shared" si="10"/>
        <v>7.5286998857393428E-16</v>
      </c>
      <c r="U148" s="212">
        <v>0.5</v>
      </c>
      <c r="V148" s="25"/>
      <c r="W148" s="25"/>
    </row>
    <row r="149" spans="18:23" x14ac:dyDescent="0.15">
      <c r="R149" s="25"/>
      <c r="S149" s="25"/>
      <c r="T149" s="204">
        <f t="shared" si="10"/>
        <v>1.0000000000000753E-2</v>
      </c>
      <c r="U149" s="212">
        <v>0.51</v>
      </c>
      <c r="V149" s="25"/>
      <c r="W149" s="25"/>
    </row>
    <row r="150" spans="18:23" x14ac:dyDescent="0.15">
      <c r="R150" s="25"/>
      <c r="S150" s="25"/>
      <c r="T150" s="204">
        <f t="shared" si="10"/>
        <v>2.0000000000000753E-2</v>
      </c>
      <c r="U150" s="212">
        <v>0.51</v>
      </c>
      <c r="V150" s="25"/>
      <c r="W150" s="25"/>
    </row>
    <row r="151" spans="18:23" x14ac:dyDescent="0.15">
      <c r="R151" s="25"/>
      <c r="S151" s="25"/>
      <c r="T151" s="203">
        <f t="shared" si="10"/>
        <v>3.0000000000000755E-2</v>
      </c>
      <c r="U151" s="212">
        <v>0.52</v>
      </c>
      <c r="V151" s="25"/>
      <c r="W151" s="25"/>
    </row>
    <row r="152" spans="18:23" x14ac:dyDescent="0.15">
      <c r="R152" s="25"/>
      <c r="S152" s="25"/>
      <c r="T152" s="203">
        <f t="shared" si="10"/>
        <v>4.0000000000000757E-2</v>
      </c>
      <c r="U152" s="212">
        <v>0.52</v>
      </c>
      <c r="V152" s="25"/>
      <c r="W152" s="25"/>
    </row>
    <row r="153" spans="18:23" x14ac:dyDescent="0.15">
      <c r="R153" s="25"/>
      <c r="S153" s="25"/>
      <c r="T153" s="204">
        <f t="shared" si="10"/>
        <v>5.0000000000000759E-2</v>
      </c>
      <c r="U153" s="212">
        <v>0.53</v>
      </c>
      <c r="V153" s="25"/>
      <c r="W153" s="25"/>
    </row>
    <row r="154" spans="18:23" x14ac:dyDescent="0.15">
      <c r="R154" s="25"/>
      <c r="S154" s="25"/>
      <c r="T154" s="204">
        <f t="shared" si="10"/>
        <v>6.0000000000000761E-2</v>
      </c>
      <c r="U154" s="212">
        <v>0.53</v>
      </c>
      <c r="V154" s="25"/>
      <c r="W154" s="25"/>
    </row>
    <row r="155" spans="18:23" x14ac:dyDescent="0.15">
      <c r="R155" s="25"/>
      <c r="S155" s="25"/>
      <c r="T155" s="203">
        <f t="shared" si="10"/>
        <v>7.0000000000000756E-2</v>
      </c>
      <c r="U155" s="212">
        <v>0.54</v>
      </c>
      <c r="V155" s="25"/>
      <c r="W155" s="25"/>
    </row>
    <row r="156" spans="18:23" x14ac:dyDescent="0.15">
      <c r="R156" s="25"/>
      <c r="S156" s="25"/>
      <c r="T156" s="203">
        <f t="shared" si="10"/>
        <v>8.0000000000000751E-2</v>
      </c>
      <c r="U156" s="212">
        <v>0.54</v>
      </c>
      <c r="V156" s="25"/>
      <c r="W156" s="25"/>
    </row>
    <row r="157" spans="18:23" x14ac:dyDescent="0.15">
      <c r="R157" s="25"/>
      <c r="S157" s="25"/>
      <c r="T157" s="204">
        <f t="shared" si="10"/>
        <v>9.0000000000000746E-2</v>
      </c>
      <c r="U157" s="212">
        <v>0.55000000000000004</v>
      </c>
      <c r="V157" s="25"/>
      <c r="W157" s="25"/>
    </row>
    <row r="158" spans="18:23" x14ac:dyDescent="0.15">
      <c r="R158" s="25"/>
      <c r="S158" s="25"/>
      <c r="T158" s="204">
        <f t="shared" si="10"/>
        <v>0.10000000000000074</v>
      </c>
      <c r="U158" s="212">
        <v>0.55000000000000004</v>
      </c>
      <c r="V158" s="25"/>
      <c r="W158" s="25"/>
    </row>
    <row r="159" spans="18:23" x14ac:dyDescent="0.15">
      <c r="R159" s="25"/>
      <c r="S159" s="25"/>
      <c r="T159" s="203">
        <f t="shared" si="10"/>
        <v>0.11000000000000074</v>
      </c>
      <c r="U159" s="212">
        <v>0.56000000000000005</v>
      </c>
      <c r="V159" s="25"/>
      <c r="W159" s="25"/>
    </row>
    <row r="160" spans="18:23" x14ac:dyDescent="0.15">
      <c r="R160" s="25"/>
      <c r="S160" s="25"/>
      <c r="T160" s="203">
        <f t="shared" si="10"/>
        <v>0.12000000000000073</v>
      </c>
      <c r="U160" s="212">
        <v>0.56000000000000005</v>
      </c>
      <c r="V160" s="25"/>
      <c r="W160" s="25"/>
    </row>
    <row r="161" spans="18:23" x14ac:dyDescent="0.15">
      <c r="R161" s="25"/>
      <c r="S161" s="25"/>
      <c r="T161" s="204">
        <f t="shared" si="10"/>
        <v>0.13000000000000073</v>
      </c>
      <c r="U161" s="212">
        <v>0.56999999999999995</v>
      </c>
      <c r="V161" s="25"/>
      <c r="W161" s="25"/>
    </row>
    <row r="162" spans="18:23" x14ac:dyDescent="0.15">
      <c r="R162" s="25"/>
      <c r="S162" s="25"/>
      <c r="T162" s="204">
        <f t="shared" si="10"/>
        <v>0.14000000000000073</v>
      </c>
      <c r="U162" s="212">
        <v>0.56999999999999995</v>
      </c>
      <c r="V162" s="25"/>
      <c r="W162" s="25"/>
    </row>
    <row r="163" spans="18:23" x14ac:dyDescent="0.15">
      <c r="R163" s="25"/>
      <c r="S163" s="25"/>
      <c r="T163" s="203">
        <f t="shared" si="10"/>
        <v>0.15000000000000074</v>
      </c>
      <c r="U163" s="212">
        <v>0.57999999999999996</v>
      </c>
      <c r="V163" s="25"/>
      <c r="W163" s="25"/>
    </row>
    <row r="164" spans="18:23" x14ac:dyDescent="0.15">
      <c r="R164" s="25"/>
      <c r="S164" s="25"/>
      <c r="T164" s="203">
        <f t="shared" si="10"/>
        <v>0.16000000000000075</v>
      </c>
      <c r="U164" s="212">
        <v>0.57999999999999996</v>
      </c>
      <c r="V164" s="25"/>
      <c r="W164" s="25"/>
    </row>
    <row r="165" spans="18:23" x14ac:dyDescent="0.15">
      <c r="R165" s="25"/>
      <c r="S165" s="25"/>
      <c r="T165" s="204">
        <f t="shared" si="10"/>
        <v>0.17000000000000076</v>
      </c>
      <c r="U165" s="212">
        <v>0.59</v>
      </c>
      <c r="V165" s="25"/>
      <c r="W165" s="25"/>
    </row>
    <row r="166" spans="18:23" x14ac:dyDescent="0.15">
      <c r="R166" s="25"/>
      <c r="S166" s="25"/>
      <c r="T166" s="204">
        <f t="shared" si="10"/>
        <v>0.18000000000000077</v>
      </c>
      <c r="U166" s="212">
        <v>0.59</v>
      </c>
      <c r="V166" s="25"/>
      <c r="W166" s="25"/>
    </row>
    <row r="167" spans="18:23" x14ac:dyDescent="0.15">
      <c r="R167" s="25"/>
      <c r="S167" s="25"/>
      <c r="T167" s="203">
        <f t="shared" si="10"/>
        <v>0.19000000000000078</v>
      </c>
      <c r="U167" s="212">
        <v>0.6</v>
      </c>
      <c r="V167" s="25"/>
      <c r="W167" s="25"/>
    </row>
    <row r="168" spans="18:23" x14ac:dyDescent="0.15">
      <c r="R168" s="25"/>
      <c r="S168" s="25"/>
      <c r="T168" s="203">
        <f t="shared" si="10"/>
        <v>0.20000000000000079</v>
      </c>
      <c r="U168" s="212">
        <v>0.6</v>
      </c>
      <c r="V168" s="25"/>
      <c r="W168" s="25"/>
    </row>
    <row r="169" spans="18:23" x14ac:dyDescent="0.15">
      <c r="R169" s="25"/>
      <c r="S169" s="25"/>
      <c r="T169" s="204">
        <f t="shared" si="10"/>
        <v>0.2100000000000008</v>
      </c>
      <c r="U169" s="213">
        <v>0.61</v>
      </c>
      <c r="V169" s="25"/>
      <c r="W169" s="25"/>
    </row>
    <row r="170" spans="18:23" x14ac:dyDescent="0.15">
      <c r="R170" s="25"/>
      <c r="S170" s="25"/>
      <c r="T170" s="204">
        <f t="shared" si="10"/>
        <v>0.22000000000000081</v>
      </c>
      <c r="U170" s="213">
        <v>0.61</v>
      </c>
      <c r="V170" s="25"/>
      <c r="W170" s="25"/>
    </row>
    <row r="171" spans="18:23" x14ac:dyDescent="0.15">
      <c r="R171" s="25"/>
      <c r="S171" s="25"/>
      <c r="T171" s="203">
        <f t="shared" si="10"/>
        <v>0.23000000000000081</v>
      </c>
      <c r="U171" s="213">
        <v>0.62</v>
      </c>
      <c r="V171" s="25"/>
      <c r="W171" s="25"/>
    </row>
    <row r="172" spans="18:23" x14ac:dyDescent="0.15">
      <c r="R172" s="25"/>
      <c r="S172" s="25"/>
      <c r="T172" s="203">
        <f t="shared" si="10"/>
        <v>0.24000000000000082</v>
      </c>
      <c r="U172" s="213">
        <v>0.62</v>
      </c>
      <c r="V172" s="25"/>
      <c r="W172" s="25"/>
    </row>
    <row r="173" spans="18:23" x14ac:dyDescent="0.15">
      <c r="R173" s="25"/>
      <c r="S173" s="25"/>
      <c r="T173" s="204">
        <f t="shared" si="10"/>
        <v>0.25000000000000083</v>
      </c>
      <c r="U173" s="213">
        <v>0.63</v>
      </c>
      <c r="V173" s="25"/>
      <c r="W173" s="25"/>
    </row>
    <row r="174" spans="18:23" x14ac:dyDescent="0.15">
      <c r="R174" s="25"/>
      <c r="S174" s="25"/>
      <c r="T174" s="204">
        <f t="shared" si="10"/>
        <v>0.26000000000000084</v>
      </c>
      <c r="U174" s="213">
        <v>0.63</v>
      </c>
      <c r="V174" s="25"/>
      <c r="W174" s="25"/>
    </row>
    <row r="175" spans="18:23" x14ac:dyDescent="0.15">
      <c r="R175" s="25"/>
      <c r="S175" s="25"/>
      <c r="T175" s="203">
        <f t="shared" si="10"/>
        <v>0.27000000000000085</v>
      </c>
      <c r="U175" s="213">
        <v>0.64</v>
      </c>
      <c r="V175" s="25"/>
      <c r="W175" s="25"/>
    </row>
    <row r="176" spans="18:23" x14ac:dyDescent="0.15">
      <c r="R176" s="25"/>
      <c r="S176" s="25"/>
      <c r="T176" s="203">
        <f t="shared" si="10"/>
        <v>0.28000000000000086</v>
      </c>
      <c r="U176" s="213">
        <v>0.64</v>
      </c>
      <c r="V176" s="25"/>
      <c r="W176" s="25"/>
    </row>
    <row r="177" spans="18:23" x14ac:dyDescent="0.15">
      <c r="R177" s="25"/>
      <c r="S177" s="25"/>
      <c r="T177" s="204">
        <f t="shared" si="10"/>
        <v>0.29000000000000087</v>
      </c>
      <c r="U177" s="213">
        <v>0.65</v>
      </c>
      <c r="V177" s="25"/>
      <c r="W177" s="25"/>
    </row>
    <row r="178" spans="18:23" x14ac:dyDescent="0.15">
      <c r="R178" s="25"/>
      <c r="S178" s="25"/>
      <c r="T178" s="204">
        <f t="shared" si="10"/>
        <v>0.30000000000000088</v>
      </c>
      <c r="U178" s="213">
        <v>0.65</v>
      </c>
      <c r="V178" s="25"/>
      <c r="W178" s="25"/>
    </row>
    <row r="179" spans="18:23" x14ac:dyDescent="0.15">
      <c r="R179" s="25"/>
      <c r="S179" s="25"/>
      <c r="T179" s="203">
        <f t="shared" ref="T179:T242" si="11">T178+0.01</f>
        <v>0.31000000000000089</v>
      </c>
      <c r="U179" s="213">
        <v>0.66</v>
      </c>
      <c r="V179" s="25"/>
      <c r="W179" s="25"/>
    </row>
    <row r="180" spans="18:23" x14ac:dyDescent="0.15">
      <c r="R180" s="25"/>
      <c r="S180" s="25"/>
      <c r="T180" s="203">
        <f t="shared" si="11"/>
        <v>0.32000000000000089</v>
      </c>
      <c r="U180" s="213">
        <v>0.66</v>
      </c>
      <c r="V180" s="25"/>
      <c r="W180" s="25"/>
    </row>
    <row r="181" spans="18:23" x14ac:dyDescent="0.15">
      <c r="R181" s="25"/>
      <c r="S181" s="25"/>
      <c r="T181" s="204">
        <f t="shared" si="11"/>
        <v>0.3300000000000009</v>
      </c>
      <c r="U181" s="213">
        <v>0.67</v>
      </c>
      <c r="V181" s="25"/>
      <c r="W181" s="25"/>
    </row>
    <row r="182" spans="18:23" x14ac:dyDescent="0.15">
      <c r="R182" s="25"/>
      <c r="S182" s="25"/>
      <c r="T182" s="204">
        <f t="shared" si="11"/>
        <v>0.34000000000000091</v>
      </c>
      <c r="U182" s="213">
        <v>0.67</v>
      </c>
      <c r="V182" s="25"/>
      <c r="W182" s="25"/>
    </row>
    <row r="183" spans="18:23" x14ac:dyDescent="0.15">
      <c r="R183" s="25"/>
      <c r="S183" s="25"/>
      <c r="T183" s="203">
        <f t="shared" si="11"/>
        <v>0.35000000000000092</v>
      </c>
      <c r="U183" s="213">
        <v>0.68</v>
      </c>
      <c r="V183" s="25"/>
      <c r="W183" s="25"/>
    </row>
    <row r="184" spans="18:23" x14ac:dyDescent="0.15">
      <c r="R184" s="25"/>
      <c r="S184" s="25"/>
      <c r="T184" s="203">
        <f t="shared" si="11"/>
        <v>0.36000000000000093</v>
      </c>
      <c r="U184" s="213">
        <v>0.68</v>
      </c>
      <c r="V184" s="25"/>
      <c r="W184" s="25"/>
    </row>
    <row r="185" spans="18:23" x14ac:dyDescent="0.15">
      <c r="R185" s="25"/>
      <c r="S185" s="25"/>
      <c r="T185" s="204">
        <f t="shared" si="11"/>
        <v>0.37000000000000094</v>
      </c>
      <c r="U185" s="213">
        <v>0.69</v>
      </c>
      <c r="V185" s="25"/>
      <c r="W185" s="25"/>
    </row>
    <row r="186" spans="18:23" x14ac:dyDescent="0.15">
      <c r="R186" s="25"/>
      <c r="S186" s="25"/>
      <c r="T186" s="204">
        <f t="shared" si="11"/>
        <v>0.38000000000000095</v>
      </c>
      <c r="U186" s="213">
        <v>0.69</v>
      </c>
      <c r="V186" s="25"/>
      <c r="W186" s="25"/>
    </row>
    <row r="187" spans="18:23" x14ac:dyDescent="0.15">
      <c r="R187" s="25"/>
      <c r="S187" s="25"/>
      <c r="T187" s="203">
        <f t="shared" si="11"/>
        <v>0.39000000000000096</v>
      </c>
      <c r="U187" s="213">
        <v>0.7</v>
      </c>
      <c r="V187" s="25"/>
      <c r="W187" s="25"/>
    </row>
    <row r="188" spans="18:23" x14ac:dyDescent="0.15">
      <c r="R188" s="25"/>
      <c r="S188" s="25"/>
      <c r="T188" s="203">
        <f t="shared" si="11"/>
        <v>0.40000000000000097</v>
      </c>
      <c r="U188" s="213">
        <v>0.7</v>
      </c>
      <c r="V188" s="25"/>
      <c r="W188" s="25"/>
    </row>
    <row r="189" spans="18:23" x14ac:dyDescent="0.15">
      <c r="R189" s="25"/>
      <c r="S189" s="25"/>
      <c r="T189" s="204">
        <f t="shared" si="11"/>
        <v>0.41000000000000097</v>
      </c>
      <c r="U189" s="213">
        <v>0.71</v>
      </c>
      <c r="V189" s="25"/>
      <c r="W189" s="25"/>
    </row>
    <row r="190" spans="18:23" x14ac:dyDescent="0.15">
      <c r="R190" s="25"/>
      <c r="S190" s="25"/>
      <c r="T190" s="204">
        <f t="shared" si="11"/>
        <v>0.42000000000000098</v>
      </c>
      <c r="U190" s="213">
        <v>0.71</v>
      </c>
      <c r="V190" s="25"/>
      <c r="W190" s="25"/>
    </row>
    <row r="191" spans="18:23" x14ac:dyDescent="0.15">
      <c r="R191" s="25"/>
      <c r="S191" s="25"/>
      <c r="T191" s="203">
        <f t="shared" si="11"/>
        <v>0.43000000000000099</v>
      </c>
      <c r="U191" s="213">
        <v>0.72</v>
      </c>
      <c r="V191" s="25"/>
      <c r="W191" s="25"/>
    </row>
    <row r="192" spans="18:23" x14ac:dyDescent="0.15">
      <c r="R192" s="25"/>
      <c r="S192" s="25"/>
      <c r="T192" s="203">
        <f t="shared" si="11"/>
        <v>0.440000000000001</v>
      </c>
      <c r="U192" s="213">
        <v>0.72</v>
      </c>
      <c r="V192" s="25"/>
      <c r="W192" s="25"/>
    </row>
    <row r="193" spans="18:23" x14ac:dyDescent="0.15">
      <c r="R193" s="25"/>
      <c r="S193" s="25"/>
      <c r="T193" s="204">
        <f t="shared" si="11"/>
        <v>0.45000000000000101</v>
      </c>
      <c r="U193" s="213">
        <v>0.73</v>
      </c>
      <c r="V193" s="25"/>
      <c r="W193" s="25"/>
    </row>
    <row r="194" spans="18:23" x14ac:dyDescent="0.15">
      <c r="R194" s="25"/>
      <c r="S194" s="25"/>
      <c r="T194" s="204">
        <f t="shared" si="11"/>
        <v>0.46000000000000102</v>
      </c>
      <c r="U194" s="213">
        <v>0.73</v>
      </c>
      <c r="V194" s="25"/>
      <c r="W194" s="25"/>
    </row>
    <row r="195" spans="18:23" x14ac:dyDescent="0.15">
      <c r="R195" s="25"/>
      <c r="S195" s="25"/>
      <c r="T195" s="203">
        <f t="shared" si="11"/>
        <v>0.47000000000000103</v>
      </c>
      <c r="U195" s="213">
        <v>0.74</v>
      </c>
      <c r="V195" s="25"/>
      <c r="W195" s="25"/>
    </row>
    <row r="196" spans="18:23" x14ac:dyDescent="0.15">
      <c r="R196" s="25"/>
      <c r="S196" s="25"/>
      <c r="T196" s="203">
        <f t="shared" si="11"/>
        <v>0.48000000000000104</v>
      </c>
      <c r="U196" s="213">
        <v>0.74</v>
      </c>
      <c r="V196" s="25"/>
      <c r="W196" s="25"/>
    </row>
    <row r="197" spans="18:23" x14ac:dyDescent="0.15">
      <c r="R197" s="25"/>
      <c r="S197" s="25"/>
      <c r="T197" s="204">
        <f t="shared" si="11"/>
        <v>0.49000000000000105</v>
      </c>
      <c r="U197" s="213">
        <v>0.75</v>
      </c>
      <c r="V197" s="25"/>
      <c r="W197" s="25"/>
    </row>
    <row r="198" spans="18:23" x14ac:dyDescent="0.15">
      <c r="R198" s="25"/>
      <c r="S198" s="25"/>
      <c r="T198" s="204">
        <f t="shared" si="11"/>
        <v>0.500000000000001</v>
      </c>
      <c r="U198" s="213">
        <v>0.75</v>
      </c>
      <c r="V198" s="25"/>
      <c r="W198" s="25"/>
    </row>
    <row r="199" spans="18:23" x14ac:dyDescent="0.15">
      <c r="R199" s="25"/>
      <c r="S199" s="25"/>
      <c r="T199" s="203">
        <f t="shared" si="11"/>
        <v>0.51000000000000101</v>
      </c>
      <c r="U199" s="213">
        <v>0.76</v>
      </c>
      <c r="V199" s="25"/>
      <c r="W199" s="25"/>
    </row>
    <row r="200" spans="18:23" x14ac:dyDescent="0.15">
      <c r="R200" s="25"/>
      <c r="S200" s="25"/>
      <c r="T200" s="203">
        <f t="shared" si="11"/>
        <v>0.52000000000000102</v>
      </c>
      <c r="U200" s="213">
        <v>0.76</v>
      </c>
      <c r="V200" s="25"/>
      <c r="W200" s="25"/>
    </row>
    <row r="201" spans="18:23" x14ac:dyDescent="0.15">
      <c r="R201" s="25"/>
      <c r="S201" s="25"/>
      <c r="T201" s="204">
        <f t="shared" si="11"/>
        <v>0.53000000000000103</v>
      </c>
      <c r="U201" s="213">
        <v>0.77</v>
      </c>
      <c r="V201" s="25"/>
      <c r="W201" s="25"/>
    </row>
    <row r="202" spans="18:23" x14ac:dyDescent="0.15">
      <c r="R202" s="25"/>
      <c r="S202" s="25"/>
      <c r="T202" s="204">
        <f t="shared" si="11"/>
        <v>0.54000000000000103</v>
      </c>
      <c r="U202" s="213">
        <v>0.77</v>
      </c>
      <c r="V202" s="25"/>
      <c r="W202" s="25"/>
    </row>
    <row r="203" spans="18:23" x14ac:dyDescent="0.15">
      <c r="R203" s="25"/>
      <c r="S203" s="25"/>
      <c r="T203" s="203">
        <f t="shared" si="11"/>
        <v>0.55000000000000104</v>
      </c>
      <c r="U203" s="213">
        <v>0.78</v>
      </c>
      <c r="V203" s="25"/>
      <c r="W203" s="25"/>
    </row>
    <row r="204" spans="18:23" x14ac:dyDescent="0.15">
      <c r="R204" s="25"/>
      <c r="S204" s="25"/>
      <c r="T204" s="203">
        <f t="shared" si="11"/>
        <v>0.56000000000000105</v>
      </c>
      <c r="U204" s="213">
        <v>0.78</v>
      </c>
      <c r="V204" s="25"/>
      <c r="W204" s="25"/>
    </row>
    <row r="205" spans="18:23" x14ac:dyDescent="0.15">
      <c r="R205" s="25"/>
      <c r="S205" s="25"/>
      <c r="T205" s="204">
        <f t="shared" si="11"/>
        <v>0.57000000000000106</v>
      </c>
      <c r="U205" s="213">
        <v>0.79</v>
      </c>
      <c r="V205" s="25"/>
      <c r="W205" s="25"/>
    </row>
    <row r="206" spans="18:23" x14ac:dyDescent="0.15">
      <c r="R206" s="25"/>
      <c r="S206" s="25"/>
      <c r="T206" s="204">
        <f t="shared" si="11"/>
        <v>0.58000000000000107</v>
      </c>
      <c r="U206" s="213">
        <v>0.79</v>
      </c>
      <c r="V206" s="25"/>
      <c r="W206" s="25"/>
    </row>
    <row r="207" spans="18:23" x14ac:dyDescent="0.15">
      <c r="R207" s="25"/>
      <c r="S207" s="25"/>
      <c r="T207" s="203">
        <f t="shared" si="11"/>
        <v>0.59000000000000108</v>
      </c>
      <c r="U207" s="213">
        <v>0.8</v>
      </c>
      <c r="V207" s="25"/>
      <c r="W207" s="25"/>
    </row>
    <row r="208" spans="18:23" x14ac:dyDescent="0.15">
      <c r="R208" s="25"/>
      <c r="S208" s="25"/>
      <c r="T208" s="203">
        <f t="shared" si="11"/>
        <v>0.60000000000000109</v>
      </c>
      <c r="U208" s="213">
        <v>0.8</v>
      </c>
      <c r="V208" s="25"/>
      <c r="W208" s="25"/>
    </row>
    <row r="209" spans="18:23" x14ac:dyDescent="0.15">
      <c r="R209" s="25"/>
      <c r="S209" s="25"/>
      <c r="T209" s="204">
        <f t="shared" si="11"/>
        <v>0.6100000000000011</v>
      </c>
      <c r="U209" s="214">
        <v>0.81</v>
      </c>
      <c r="V209" s="25"/>
      <c r="W209" s="25"/>
    </row>
    <row r="210" spans="18:23" x14ac:dyDescent="0.15">
      <c r="R210" s="25"/>
      <c r="S210" s="25"/>
      <c r="T210" s="204">
        <f t="shared" si="11"/>
        <v>0.62000000000000111</v>
      </c>
      <c r="U210" s="214">
        <v>0.81</v>
      </c>
      <c r="V210" s="25"/>
      <c r="W210" s="25"/>
    </row>
    <row r="211" spans="18:23" x14ac:dyDescent="0.15">
      <c r="R211" s="25"/>
      <c r="S211" s="25"/>
      <c r="T211" s="203">
        <f t="shared" si="11"/>
        <v>0.63000000000000111</v>
      </c>
      <c r="U211" s="214">
        <v>0.82</v>
      </c>
      <c r="V211" s="25"/>
      <c r="W211" s="25"/>
    </row>
    <row r="212" spans="18:23" x14ac:dyDescent="0.15">
      <c r="R212" s="25"/>
      <c r="S212" s="25"/>
      <c r="T212" s="203">
        <f t="shared" si="11"/>
        <v>0.64000000000000112</v>
      </c>
      <c r="U212" s="214">
        <v>0.82</v>
      </c>
      <c r="V212" s="25"/>
      <c r="W212" s="25"/>
    </row>
    <row r="213" spans="18:23" x14ac:dyDescent="0.15">
      <c r="R213" s="25"/>
      <c r="S213" s="25"/>
      <c r="T213" s="204">
        <f t="shared" si="11"/>
        <v>0.65000000000000113</v>
      </c>
      <c r="U213" s="214">
        <v>0.83</v>
      </c>
      <c r="V213" s="25"/>
      <c r="W213" s="25"/>
    </row>
    <row r="214" spans="18:23" x14ac:dyDescent="0.15">
      <c r="R214" s="25"/>
      <c r="S214" s="25"/>
      <c r="T214" s="204">
        <f t="shared" si="11"/>
        <v>0.66000000000000114</v>
      </c>
      <c r="U214" s="214">
        <v>0.83</v>
      </c>
      <c r="V214" s="25"/>
      <c r="W214" s="25"/>
    </row>
    <row r="215" spans="18:23" x14ac:dyDescent="0.15">
      <c r="R215" s="25"/>
      <c r="S215" s="25"/>
      <c r="T215" s="203">
        <f t="shared" si="11"/>
        <v>0.67000000000000115</v>
      </c>
      <c r="U215" s="214">
        <v>0.84</v>
      </c>
      <c r="V215" s="25"/>
      <c r="W215" s="25"/>
    </row>
    <row r="216" spans="18:23" x14ac:dyDescent="0.15">
      <c r="R216" s="25"/>
      <c r="S216" s="25"/>
      <c r="T216" s="203">
        <f t="shared" si="11"/>
        <v>0.68000000000000116</v>
      </c>
      <c r="U216" s="214">
        <v>0.84</v>
      </c>
      <c r="V216" s="25"/>
      <c r="W216" s="25"/>
    </row>
    <row r="217" spans="18:23" x14ac:dyDescent="0.15">
      <c r="R217" s="25"/>
      <c r="S217" s="25"/>
      <c r="T217" s="204">
        <f t="shared" si="11"/>
        <v>0.69000000000000117</v>
      </c>
      <c r="U217" s="214">
        <v>0.85</v>
      </c>
      <c r="V217" s="25"/>
      <c r="W217" s="25"/>
    </row>
    <row r="218" spans="18:23" x14ac:dyDescent="0.15">
      <c r="R218" s="25"/>
      <c r="S218" s="25"/>
      <c r="T218" s="204">
        <f t="shared" si="11"/>
        <v>0.70000000000000118</v>
      </c>
      <c r="U218" s="214">
        <v>0.85</v>
      </c>
      <c r="V218" s="25"/>
      <c r="W218" s="25"/>
    </row>
    <row r="219" spans="18:23" x14ac:dyDescent="0.15">
      <c r="R219" s="25"/>
      <c r="S219" s="25"/>
      <c r="T219" s="203">
        <f t="shared" si="11"/>
        <v>0.71000000000000119</v>
      </c>
      <c r="U219" s="214">
        <v>0.86</v>
      </c>
      <c r="V219" s="25"/>
      <c r="W219" s="25"/>
    </row>
    <row r="220" spans="18:23" x14ac:dyDescent="0.15">
      <c r="R220" s="25"/>
      <c r="S220" s="25"/>
      <c r="T220" s="203">
        <f t="shared" si="11"/>
        <v>0.72000000000000119</v>
      </c>
      <c r="U220" s="214">
        <v>0.86</v>
      </c>
      <c r="V220" s="25"/>
      <c r="W220" s="25"/>
    </row>
    <row r="221" spans="18:23" x14ac:dyDescent="0.15">
      <c r="R221" s="25"/>
      <c r="S221" s="25"/>
      <c r="T221" s="204">
        <f t="shared" si="11"/>
        <v>0.7300000000000012</v>
      </c>
      <c r="U221" s="214">
        <v>0.87</v>
      </c>
      <c r="V221" s="25"/>
      <c r="W221" s="25"/>
    </row>
    <row r="222" spans="18:23" x14ac:dyDescent="0.15">
      <c r="R222" s="25"/>
      <c r="S222" s="25"/>
      <c r="T222" s="204">
        <f t="shared" si="11"/>
        <v>0.74000000000000121</v>
      </c>
      <c r="U222" s="214">
        <v>0.87</v>
      </c>
      <c r="V222" s="25"/>
      <c r="W222" s="25"/>
    </row>
    <row r="223" spans="18:23" x14ac:dyDescent="0.15">
      <c r="R223" s="25"/>
      <c r="S223" s="25"/>
      <c r="T223" s="203">
        <f t="shared" si="11"/>
        <v>0.75000000000000122</v>
      </c>
      <c r="U223" s="214">
        <v>0.88</v>
      </c>
      <c r="V223" s="25"/>
      <c r="W223" s="25"/>
    </row>
    <row r="224" spans="18:23" x14ac:dyDescent="0.15">
      <c r="R224" s="25"/>
      <c r="S224" s="25"/>
      <c r="T224" s="203">
        <f t="shared" si="11"/>
        <v>0.76000000000000123</v>
      </c>
      <c r="U224" s="214">
        <v>0.88</v>
      </c>
      <c r="V224" s="25"/>
      <c r="W224" s="25"/>
    </row>
    <row r="225" spans="18:23" x14ac:dyDescent="0.15">
      <c r="R225" s="25"/>
      <c r="S225" s="25"/>
      <c r="T225" s="204">
        <f t="shared" si="11"/>
        <v>0.77000000000000124</v>
      </c>
      <c r="U225" s="214">
        <v>0.89</v>
      </c>
      <c r="V225" s="25"/>
      <c r="W225" s="25"/>
    </row>
    <row r="226" spans="18:23" x14ac:dyDescent="0.15">
      <c r="R226" s="25"/>
      <c r="S226" s="25"/>
      <c r="T226" s="204">
        <f t="shared" si="11"/>
        <v>0.78000000000000125</v>
      </c>
      <c r="U226" s="214">
        <v>0.89</v>
      </c>
      <c r="V226" s="25"/>
      <c r="W226" s="25"/>
    </row>
    <row r="227" spans="18:23" x14ac:dyDescent="0.15">
      <c r="R227" s="25"/>
      <c r="S227" s="25"/>
      <c r="T227" s="203">
        <f t="shared" si="11"/>
        <v>0.79000000000000126</v>
      </c>
      <c r="U227" s="214">
        <v>0.9</v>
      </c>
      <c r="V227" s="25"/>
      <c r="W227" s="25"/>
    </row>
    <row r="228" spans="18:23" x14ac:dyDescent="0.15">
      <c r="R228" s="25"/>
      <c r="S228" s="25"/>
      <c r="T228" s="203">
        <f t="shared" si="11"/>
        <v>0.80000000000000127</v>
      </c>
      <c r="U228" s="214">
        <v>0.9</v>
      </c>
      <c r="V228" s="25"/>
      <c r="W228" s="25"/>
    </row>
    <row r="229" spans="18:23" x14ac:dyDescent="0.15">
      <c r="R229" s="25"/>
      <c r="S229" s="25"/>
      <c r="T229" s="204">
        <f t="shared" si="11"/>
        <v>0.81000000000000127</v>
      </c>
      <c r="U229" s="214">
        <v>0.91</v>
      </c>
      <c r="V229" s="25"/>
    </row>
    <row r="230" spans="18:23" x14ac:dyDescent="0.15">
      <c r="R230" s="25"/>
      <c r="S230" s="25"/>
      <c r="T230" s="204">
        <f t="shared" si="11"/>
        <v>0.82000000000000128</v>
      </c>
      <c r="U230" s="214">
        <v>0.91</v>
      </c>
      <c r="V230" s="25"/>
    </row>
    <row r="231" spans="18:23" x14ac:dyDescent="0.15">
      <c r="R231" s="25"/>
      <c r="S231" s="25"/>
      <c r="T231" s="203">
        <f t="shared" si="11"/>
        <v>0.83000000000000129</v>
      </c>
      <c r="U231" s="214">
        <v>0.92</v>
      </c>
      <c r="V231" s="25"/>
    </row>
    <row r="232" spans="18:23" x14ac:dyDescent="0.15">
      <c r="R232" s="25"/>
      <c r="S232" s="25"/>
      <c r="T232" s="203">
        <f t="shared" si="11"/>
        <v>0.8400000000000013</v>
      </c>
      <c r="U232" s="214">
        <v>0.92</v>
      </c>
      <c r="V232" s="25"/>
    </row>
    <row r="233" spans="18:23" x14ac:dyDescent="0.15">
      <c r="R233" s="25"/>
      <c r="S233" s="25"/>
      <c r="T233" s="204">
        <f t="shared" si="11"/>
        <v>0.85000000000000131</v>
      </c>
      <c r="U233" s="214">
        <v>0.93</v>
      </c>
      <c r="V233" s="25"/>
    </row>
    <row r="234" spans="18:23" x14ac:dyDescent="0.15">
      <c r="R234" s="25"/>
      <c r="S234" s="25"/>
      <c r="T234" s="204">
        <f t="shared" si="11"/>
        <v>0.86000000000000132</v>
      </c>
      <c r="U234" s="214">
        <v>0.93</v>
      </c>
      <c r="V234" s="25"/>
    </row>
    <row r="235" spans="18:23" x14ac:dyDescent="0.15">
      <c r="R235" s="25"/>
      <c r="S235" s="25"/>
      <c r="T235" s="203">
        <f t="shared" si="11"/>
        <v>0.87000000000000133</v>
      </c>
      <c r="U235" s="214">
        <v>0.94</v>
      </c>
      <c r="V235" s="25"/>
    </row>
    <row r="236" spans="18:23" x14ac:dyDescent="0.15">
      <c r="R236" s="25"/>
      <c r="S236" s="25"/>
      <c r="T236" s="203">
        <f t="shared" si="11"/>
        <v>0.88000000000000134</v>
      </c>
      <c r="U236" s="214">
        <v>0.94</v>
      </c>
      <c r="V236" s="25"/>
    </row>
    <row r="237" spans="18:23" x14ac:dyDescent="0.15">
      <c r="R237" s="25"/>
      <c r="S237" s="25"/>
      <c r="T237" s="204">
        <f t="shared" si="11"/>
        <v>0.89000000000000135</v>
      </c>
      <c r="U237" s="214">
        <v>0.95</v>
      </c>
      <c r="V237" s="25"/>
    </row>
    <row r="238" spans="18:23" x14ac:dyDescent="0.15">
      <c r="R238" s="25"/>
      <c r="S238" s="25"/>
      <c r="T238" s="204">
        <f t="shared" si="11"/>
        <v>0.90000000000000135</v>
      </c>
      <c r="U238" s="214">
        <v>0.95</v>
      </c>
      <c r="V238" s="25"/>
    </row>
    <row r="239" spans="18:23" x14ac:dyDescent="0.15">
      <c r="R239" s="25"/>
      <c r="S239" s="25"/>
      <c r="T239" s="203">
        <f t="shared" si="11"/>
        <v>0.91000000000000136</v>
      </c>
      <c r="U239" s="214">
        <v>0.96</v>
      </c>
      <c r="V239" s="25"/>
    </row>
    <row r="240" spans="18:23" x14ac:dyDescent="0.15">
      <c r="R240" s="25"/>
      <c r="S240" s="25"/>
      <c r="T240" s="203">
        <f t="shared" si="11"/>
        <v>0.92000000000000137</v>
      </c>
      <c r="U240" s="214">
        <v>0.96</v>
      </c>
      <c r="V240" s="25"/>
    </row>
    <row r="241" spans="18:22" x14ac:dyDescent="0.15">
      <c r="R241" s="25"/>
      <c r="S241" s="25"/>
      <c r="T241" s="204">
        <f t="shared" si="11"/>
        <v>0.93000000000000138</v>
      </c>
      <c r="U241" s="214">
        <v>0.97</v>
      </c>
      <c r="V241" s="25"/>
    </row>
    <row r="242" spans="18:22" x14ac:dyDescent="0.15">
      <c r="R242" s="25"/>
      <c r="S242" s="25"/>
      <c r="T242" s="204">
        <f t="shared" si="11"/>
        <v>0.94000000000000139</v>
      </c>
      <c r="U242" s="214">
        <v>0.97</v>
      </c>
      <c r="V242" s="25"/>
    </row>
    <row r="243" spans="18:22" x14ac:dyDescent="0.15">
      <c r="R243" s="25"/>
      <c r="S243" s="25"/>
      <c r="T243" s="203">
        <f t="shared" ref="T243:T248" si="12">T242+0.01</f>
        <v>0.9500000000000014</v>
      </c>
      <c r="U243" s="214">
        <v>0.98</v>
      </c>
      <c r="V243" s="25"/>
    </row>
    <row r="244" spans="18:22" x14ac:dyDescent="0.15">
      <c r="R244" s="25"/>
      <c r="S244" s="25"/>
      <c r="T244" s="203">
        <f t="shared" si="12"/>
        <v>0.96000000000000141</v>
      </c>
      <c r="U244" s="214">
        <v>0.98</v>
      </c>
      <c r="V244" s="25"/>
    </row>
    <row r="245" spans="18:22" x14ac:dyDescent="0.15">
      <c r="R245" s="25"/>
      <c r="S245" s="25"/>
      <c r="T245" s="204">
        <f t="shared" si="12"/>
        <v>0.97000000000000142</v>
      </c>
      <c r="U245" s="214">
        <v>0.99</v>
      </c>
      <c r="V245" s="25"/>
    </row>
    <row r="246" spans="18:22" x14ac:dyDescent="0.15">
      <c r="R246" s="25"/>
      <c r="S246" s="25"/>
      <c r="T246" s="204">
        <f t="shared" si="12"/>
        <v>0.98000000000000143</v>
      </c>
      <c r="U246" s="214">
        <v>0.99</v>
      </c>
      <c r="V246" s="25"/>
    </row>
    <row r="247" spans="18:22" x14ac:dyDescent="0.15">
      <c r="R247" s="25"/>
      <c r="S247" s="25"/>
      <c r="T247" s="203">
        <f t="shared" si="12"/>
        <v>0.99000000000000143</v>
      </c>
      <c r="U247" s="214">
        <v>1</v>
      </c>
      <c r="V247" s="25"/>
    </row>
    <row r="248" spans="18:22" x14ac:dyDescent="0.15">
      <c r="R248" s="25"/>
      <c r="S248" s="25"/>
      <c r="T248" s="206">
        <f t="shared" si="12"/>
        <v>1.0000000000000013</v>
      </c>
      <c r="U248" s="215">
        <v>1</v>
      </c>
      <c r="V248" s="25"/>
    </row>
    <row r="249" spans="18:22" x14ac:dyDescent="0.15">
      <c r="R249" s="25"/>
      <c r="S249" s="25"/>
      <c r="T249" s="182" t="s">
        <v>6</v>
      </c>
      <c r="U249" s="25"/>
      <c r="V249" s="25"/>
    </row>
    <row r="250" spans="18:22" x14ac:dyDescent="0.15">
      <c r="R250" s="25"/>
      <c r="S250" s="25"/>
      <c r="T250" s="25"/>
      <c r="U250" s="25"/>
      <c r="V250" s="25"/>
    </row>
    <row r="251" spans="18:22" x14ac:dyDescent="0.15">
      <c r="R251" s="25"/>
      <c r="S251" s="25"/>
      <c r="T251" s="25"/>
      <c r="U251" s="25"/>
      <c r="V251" s="25"/>
    </row>
    <row r="252" spans="18:22" x14ac:dyDescent="0.15">
      <c r="R252" s="25"/>
      <c r="S252" s="25"/>
      <c r="T252" s="25"/>
      <c r="U252" s="25"/>
      <c r="V252" s="25"/>
    </row>
    <row r="253" spans="18:22" x14ac:dyDescent="0.15">
      <c r="R253" s="25"/>
      <c r="S253" s="25"/>
      <c r="T253" s="25"/>
      <c r="U253" s="25"/>
      <c r="V253" s="25"/>
    </row>
    <row r="254" spans="18:22" x14ac:dyDescent="0.15">
      <c r="R254" s="25"/>
      <c r="S254" s="25"/>
      <c r="T254" s="25"/>
      <c r="U254" s="25"/>
      <c r="V254" s="25"/>
    </row>
  </sheetData>
  <sheetProtection algorithmName="SHA-512" hashValue="RcrZvJucdK9xxRq+JnvHAQQsCixOc/eFIm5ZpN5ftUvJLXr7Q+9T8sbv39ldX6YvMMcmgzEPQ4ntcZlBeGGCIA==" saltValue="IEEcLUTQTZ+xNa9BBjBZ5w==" spinCount="100000" sheet="1" objects="1" scenarios="1" selectLockedCells="1"/>
  <mergeCells count="129">
    <mergeCell ref="C82:G82"/>
    <mergeCell ref="C56:G56"/>
    <mergeCell ref="C57:G57"/>
    <mergeCell ref="C58:G58"/>
    <mergeCell ref="C59:G59"/>
    <mergeCell ref="C96:G96"/>
    <mergeCell ref="C97:G97"/>
    <mergeCell ref="C84:O84"/>
    <mergeCell ref="C90:G90"/>
    <mergeCell ref="C91:G91"/>
    <mergeCell ref="C92:G92"/>
    <mergeCell ref="C93:G93"/>
    <mergeCell ref="C94:G94"/>
    <mergeCell ref="C95:G95"/>
    <mergeCell ref="C85:O85"/>
    <mergeCell ref="C86:G86"/>
    <mergeCell ref="C87:G87"/>
    <mergeCell ref="C88:G88"/>
    <mergeCell ref="C89:G89"/>
    <mergeCell ref="C65:G65"/>
    <mergeCell ref="C66:G66"/>
    <mergeCell ref="C67:G67"/>
    <mergeCell ref="V9:V10"/>
    <mergeCell ref="W9:W10"/>
    <mergeCell ref="V12:V13"/>
    <mergeCell ref="W12:W13"/>
    <mergeCell ref="V27:V28"/>
    <mergeCell ref="W14:W15"/>
    <mergeCell ref="V29:V30"/>
    <mergeCell ref="W29:W30"/>
    <mergeCell ref="W27:W28"/>
    <mergeCell ref="I23:O23"/>
    <mergeCell ref="T46:U46"/>
    <mergeCell ref="C52:G52"/>
    <mergeCell ref="C42:G42"/>
    <mergeCell ref="C43:G43"/>
    <mergeCell ref="C80:G80"/>
    <mergeCell ref="C81:G81"/>
    <mergeCell ref="C72:G72"/>
    <mergeCell ref="C73:G73"/>
    <mergeCell ref="C74:G74"/>
    <mergeCell ref="C75:G75"/>
    <mergeCell ref="E69:I69"/>
    <mergeCell ref="C70:O70"/>
    <mergeCell ref="C71:G71"/>
    <mergeCell ref="C76:G76"/>
    <mergeCell ref="C77:G77"/>
    <mergeCell ref="C78:G78"/>
    <mergeCell ref="C79:G79"/>
    <mergeCell ref="C55:O55"/>
    <mergeCell ref="V60:V62"/>
    <mergeCell ref="W60:W62"/>
    <mergeCell ref="V58:V59"/>
    <mergeCell ref="W58:W59"/>
    <mergeCell ref="V63:V64"/>
    <mergeCell ref="W63:W64"/>
    <mergeCell ref="V37:V38"/>
    <mergeCell ref="W37:W38"/>
    <mergeCell ref="C50:G50"/>
    <mergeCell ref="E39:I39"/>
    <mergeCell ref="C40:O40"/>
    <mergeCell ref="C60:G60"/>
    <mergeCell ref="C61:G61"/>
    <mergeCell ref="C62:G62"/>
    <mergeCell ref="C63:G63"/>
    <mergeCell ref="C64:G64"/>
    <mergeCell ref="W33:W34"/>
    <mergeCell ref="W35:W36"/>
    <mergeCell ref="C27:G27"/>
    <mergeCell ref="C28:G28"/>
    <mergeCell ref="C29:G29"/>
    <mergeCell ref="C30:G30"/>
    <mergeCell ref="C48:G48"/>
    <mergeCell ref="C49:G49"/>
    <mergeCell ref="E54:I54"/>
    <mergeCell ref="C51:G51"/>
    <mergeCell ref="V48:V49"/>
    <mergeCell ref="W48:W49"/>
    <mergeCell ref="V42:V43"/>
    <mergeCell ref="W42:W43"/>
    <mergeCell ref="V44:V45"/>
    <mergeCell ref="W44:W45"/>
    <mergeCell ref="C46:G46"/>
    <mergeCell ref="C47:G47"/>
    <mergeCell ref="C44:G44"/>
    <mergeCell ref="C45:G45"/>
    <mergeCell ref="C35:G35"/>
    <mergeCell ref="C36:G36"/>
    <mergeCell ref="C37:G37"/>
    <mergeCell ref="C34:G34"/>
    <mergeCell ref="C41:G41"/>
    <mergeCell ref="S18:W18"/>
    <mergeCell ref="S24:S26"/>
    <mergeCell ref="V39:V40"/>
    <mergeCell ref="W39:W40"/>
    <mergeCell ref="C26:G26"/>
    <mergeCell ref="V35:V36"/>
    <mergeCell ref="V33:V34"/>
    <mergeCell ref="V31:V32"/>
    <mergeCell ref="W31:W32"/>
    <mergeCell ref="T24:T26"/>
    <mergeCell ref="U24:U26"/>
    <mergeCell ref="V24:V26"/>
    <mergeCell ref="W24:W26"/>
    <mergeCell ref="S20:W23"/>
    <mergeCell ref="C22:E22"/>
    <mergeCell ref="C31:G31"/>
    <mergeCell ref="C32:G32"/>
    <mergeCell ref="C23:E23"/>
    <mergeCell ref="C33:G33"/>
    <mergeCell ref="A1:Q1"/>
    <mergeCell ref="A4:C6"/>
    <mergeCell ref="E5:I5"/>
    <mergeCell ref="K5:O5"/>
    <mergeCell ref="A8:Q8"/>
    <mergeCell ref="C10:O10"/>
    <mergeCell ref="I22:O22"/>
    <mergeCell ref="E24:I24"/>
    <mergeCell ref="C25:O25"/>
    <mergeCell ref="I12:O12"/>
    <mergeCell ref="I14:O14"/>
    <mergeCell ref="I16:O16"/>
    <mergeCell ref="I18:O18"/>
    <mergeCell ref="I20:O20"/>
    <mergeCell ref="C20:E20"/>
    <mergeCell ref="C18:E18"/>
    <mergeCell ref="C16:E16"/>
    <mergeCell ref="C14:E14"/>
    <mergeCell ref="C12:E12"/>
  </mergeCells>
  <conditionalFormatting sqref="O27:O37 O42:O52 O57:O67 O72:O82">
    <cfRule type="cellIs" dxfId="9" priority="6" operator="between">
      <formula>0.81</formula>
      <formula>1</formula>
    </cfRule>
    <cfRule type="cellIs" dxfId="8" priority="7" operator="between">
      <formula>0.61</formula>
      <formula>0.8</formula>
    </cfRule>
    <cfRule type="cellIs" dxfId="7" priority="8" operator="between">
      <formula>0.41</formula>
      <formula>0.6</formula>
    </cfRule>
    <cfRule type="cellIs" dxfId="6" priority="9" operator="between">
      <formula>0.21</formula>
      <formula>0.4</formula>
    </cfRule>
    <cfRule type="cellIs" dxfId="5" priority="10" operator="between">
      <formula>0</formula>
      <formula>0.2</formula>
    </cfRule>
  </conditionalFormatting>
  <conditionalFormatting sqref="O87:O97">
    <cfRule type="cellIs" dxfId="4" priority="1" operator="between">
      <formula>0.81</formula>
      <formula>1</formula>
    </cfRule>
    <cfRule type="cellIs" dxfId="3" priority="2" operator="between">
      <formula>0.61</formula>
      <formula>0.8</formula>
    </cfRule>
    <cfRule type="cellIs" dxfId="2" priority="3" operator="between">
      <formula>0.41</formula>
      <formula>0.6</formula>
    </cfRule>
    <cfRule type="cellIs" dxfId="1" priority="4" operator="between">
      <formula>0.21</formula>
      <formula>0.4</formula>
    </cfRule>
    <cfRule type="cellIs" dxfId="0" priority="5" operator="between">
      <formula>0</formula>
      <formula>0.2</formula>
    </cfRule>
  </conditionalFormatting>
  <dataValidations count="1">
    <dataValidation type="list" allowBlank="1" showInputMessage="1" showErrorMessage="1" sqref="N42:N52 N87:N97 L87:L97 N72:N82 L72:L82 L57:L67 L42:L52 L27:L37 N27:N37 N57:N67" xr:uid="{C00503C6-A25F-2D4A-A72C-9409605E4F39}">
      <formula1>$C$86:$C$90</formula1>
    </dataValidation>
  </dataValidations>
  <pageMargins left="0.5" right="0.5" top="0.75" bottom="0.75" header="0.3" footer="0.3"/>
  <pageSetup paperSize="9" scale="71" fitToHeight="2"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C334-E839-C841-9F7B-FBCC4515A594}">
  <sheetPr>
    <pageSetUpPr fitToPage="1"/>
  </sheetPr>
  <dimension ref="A1:R63"/>
  <sheetViews>
    <sheetView showGridLines="0" topLeftCell="A41" workbookViewId="0">
      <selection activeCell="G40" sqref="G40:G61"/>
    </sheetView>
  </sheetViews>
  <sheetFormatPr baseColWidth="10" defaultRowHeight="13" x14ac:dyDescent="0.15"/>
  <cols>
    <col min="1" max="1" width="1" style="4" customWidth="1"/>
    <col min="2" max="2" width="1.83203125" style="4" customWidth="1"/>
    <col min="3" max="3" width="25.83203125" style="4" customWidth="1"/>
    <col min="4" max="4" width="1.6640625" style="4" customWidth="1"/>
    <col min="5" max="5" width="80.83203125" style="4" customWidth="1"/>
    <col min="6" max="6" width="1.6640625" style="4" customWidth="1"/>
    <col min="7" max="7" width="80.83203125" style="4" customWidth="1"/>
    <col min="8" max="8" width="1.83203125" style="4" customWidth="1"/>
    <col min="9" max="9" width="1" style="4" customWidth="1"/>
    <col min="10" max="10" width="4.83203125" style="4" customWidth="1"/>
    <col min="11" max="11" width="13.83203125" style="4" customWidth="1"/>
    <col min="12" max="15" width="20.83203125" style="4" customWidth="1"/>
    <col min="16" max="16" width="20" style="4" customWidth="1"/>
    <col min="17" max="17" width="30.83203125" style="4" customWidth="1"/>
    <col min="18" max="16384" width="10.83203125" style="4"/>
  </cols>
  <sheetData>
    <row r="1" spans="1:9" s="1" customFormat="1" ht="40" customHeight="1" x14ac:dyDescent="0.25">
      <c r="A1" s="316" t="s">
        <v>14</v>
      </c>
      <c r="B1" s="316"/>
      <c r="C1" s="316"/>
      <c r="D1" s="316"/>
      <c r="E1" s="316"/>
      <c r="F1" s="316"/>
      <c r="G1" s="316"/>
      <c r="H1" s="316"/>
      <c r="I1" s="316"/>
    </row>
    <row r="2" spans="1:9" s="22" customFormat="1" ht="10" customHeight="1" x14ac:dyDescent="0.25">
      <c r="A2" s="21"/>
      <c r="B2" s="21"/>
      <c r="C2" s="21"/>
      <c r="D2" s="21"/>
      <c r="E2" s="21"/>
      <c r="F2" s="21"/>
      <c r="G2" s="21"/>
      <c r="H2" s="21"/>
      <c r="I2" s="21"/>
    </row>
    <row r="3" spans="1:9" s="1" customFormat="1" ht="32" customHeight="1" x14ac:dyDescent="0.25">
      <c r="A3" s="338" t="s">
        <v>27</v>
      </c>
      <c r="B3" s="338"/>
      <c r="C3" s="338"/>
      <c r="D3" s="338"/>
      <c r="E3" s="338"/>
      <c r="F3" s="338"/>
      <c r="G3" s="338"/>
      <c r="H3" s="338"/>
      <c r="I3" s="338"/>
    </row>
    <row r="4" spans="1:9" ht="10" customHeight="1" x14ac:dyDescent="0.15"/>
    <row r="5" spans="1:9" ht="10" customHeight="1" thickBot="1" x14ac:dyDescent="0.2">
      <c r="A5" s="335" t="s">
        <v>0</v>
      </c>
      <c r="B5" s="335"/>
      <c r="C5" s="335"/>
      <c r="D5" s="2"/>
      <c r="E5" s="3"/>
      <c r="F5" s="3"/>
      <c r="G5" s="3"/>
      <c r="H5" s="3"/>
      <c r="I5" s="3"/>
    </row>
    <row r="6" spans="1:9" ht="32" customHeight="1" thickBot="1" x14ac:dyDescent="0.2">
      <c r="A6" s="335"/>
      <c r="B6" s="335"/>
      <c r="C6" s="335"/>
      <c r="D6" s="2"/>
      <c r="E6" s="5" t="s">
        <v>1</v>
      </c>
      <c r="F6" s="3"/>
      <c r="G6" s="6" t="s">
        <v>2</v>
      </c>
      <c r="H6" s="3"/>
      <c r="I6" s="3"/>
    </row>
    <row r="7" spans="1:9" ht="10" customHeight="1" thickBot="1" x14ac:dyDescent="0.2">
      <c r="A7" s="335"/>
      <c r="B7" s="335"/>
      <c r="C7" s="335"/>
      <c r="D7" s="2"/>
      <c r="E7" s="7"/>
      <c r="F7" s="3"/>
      <c r="G7" s="3"/>
      <c r="H7" s="3"/>
      <c r="I7" s="3"/>
    </row>
    <row r="8" spans="1:9" ht="32" customHeight="1" thickBot="1" x14ac:dyDescent="0.2">
      <c r="A8" s="335"/>
      <c r="B8" s="335"/>
      <c r="C8" s="335"/>
      <c r="D8" s="2"/>
      <c r="E8" s="6" t="s">
        <v>3</v>
      </c>
      <c r="F8" s="3"/>
      <c r="G8" s="6" t="s">
        <v>4</v>
      </c>
      <c r="H8" s="3"/>
      <c r="I8" s="3"/>
    </row>
    <row r="9" spans="1:9" ht="32" customHeight="1" thickBot="1" x14ac:dyDescent="0.2">
      <c r="A9" s="335"/>
      <c r="B9" s="335"/>
      <c r="C9" s="335"/>
      <c r="D9" s="2"/>
      <c r="E9" s="7"/>
      <c r="F9" s="3"/>
      <c r="G9" s="3"/>
      <c r="H9" s="3"/>
      <c r="I9" s="3"/>
    </row>
    <row r="10" spans="1:9" ht="32" customHeight="1" thickBot="1" x14ac:dyDescent="0.2">
      <c r="A10" s="335"/>
      <c r="B10" s="335"/>
      <c r="C10" s="335"/>
      <c r="D10" s="2"/>
      <c r="E10" s="8" t="s">
        <v>5</v>
      </c>
      <c r="F10" s="3"/>
      <c r="G10" s="8" t="s">
        <v>21</v>
      </c>
      <c r="H10" s="3"/>
      <c r="I10" s="3"/>
    </row>
    <row r="11" spans="1:9" ht="10" customHeight="1" thickBot="1" x14ac:dyDescent="0.2">
      <c r="A11" s="335"/>
      <c r="B11" s="335"/>
      <c r="C11" s="335"/>
      <c r="D11" s="2"/>
      <c r="E11" s="7"/>
      <c r="F11" s="3"/>
      <c r="G11" s="3"/>
      <c r="H11" s="3"/>
      <c r="I11" s="3"/>
    </row>
    <row r="12" spans="1:9" ht="32" customHeight="1" thickBot="1" x14ac:dyDescent="0.2">
      <c r="A12" s="335"/>
      <c r="B12" s="335"/>
      <c r="C12" s="335"/>
      <c r="D12" s="2"/>
      <c r="E12" s="6" t="s">
        <v>15</v>
      </c>
      <c r="F12" s="3"/>
      <c r="G12" s="8" t="s">
        <v>17</v>
      </c>
      <c r="H12" s="3"/>
      <c r="I12" s="3"/>
    </row>
    <row r="13" spans="1:9" ht="10" customHeight="1" thickBot="1" x14ac:dyDescent="0.2">
      <c r="A13" s="335"/>
      <c r="B13" s="335"/>
      <c r="C13" s="335"/>
      <c r="D13" s="2"/>
      <c r="E13" s="7"/>
      <c r="F13" s="3"/>
      <c r="G13" s="9"/>
      <c r="H13" s="3"/>
      <c r="I13" s="3"/>
    </row>
    <row r="14" spans="1:9" ht="32" customHeight="1" thickBot="1" x14ac:dyDescent="0.2">
      <c r="A14" s="335"/>
      <c r="B14" s="335"/>
      <c r="C14" s="335"/>
      <c r="D14" s="2"/>
      <c r="E14" s="6" t="s">
        <v>16</v>
      </c>
      <c r="F14" s="3"/>
      <c r="G14" s="6" t="s">
        <v>18</v>
      </c>
      <c r="H14" s="3"/>
      <c r="I14" s="3"/>
    </row>
    <row r="15" spans="1:9" ht="10" customHeight="1" thickBot="1" x14ac:dyDescent="0.2">
      <c r="A15" s="335"/>
      <c r="B15" s="335"/>
      <c r="C15" s="335"/>
      <c r="D15" s="2"/>
      <c r="E15" s="10"/>
      <c r="F15" s="3"/>
      <c r="G15" s="9"/>
      <c r="H15" s="3"/>
      <c r="I15" s="3"/>
    </row>
    <row r="16" spans="1:9" ht="32" customHeight="1" thickBot="1" x14ac:dyDescent="0.2">
      <c r="A16" s="335"/>
      <c r="B16" s="335"/>
      <c r="C16" s="335"/>
      <c r="D16" s="2"/>
      <c r="E16" s="6" t="s">
        <v>20</v>
      </c>
      <c r="F16" s="3"/>
      <c r="G16" s="6" t="s">
        <v>19</v>
      </c>
      <c r="H16" s="3"/>
      <c r="I16" s="3"/>
    </row>
    <row r="17" spans="1:18" ht="10" customHeight="1" x14ac:dyDescent="0.15">
      <c r="A17" s="335"/>
      <c r="B17" s="335"/>
      <c r="C17" s="335"/>
      <c r="D17" s="2"/>
      <c r="E17" s="3"/>
      <c r="F17" s="3"/>
      <c r="G17" s="3"/>
      <c r="H17" s="3"/>
      <c r="I17" s="3"/>
    </row>
    <row r="19" spans="1:18" ht="32" customHeight="1" x14ac:dyDescent="0.15">
      <c r="A19" s="316" t="s">
        <v>28</v>
      </c>
      <c r="B19" s="316"/>
      <c r="C19" s="316"/>
      <c r="D19" s="316"/>
      <c r="E19" s="316"/>
      <c r="F19" s="316"/>
      <c r="G19" s="316"/>
      <c r="H19" s="316"/>
      <c r="I19" s="316"/>
    </row>
    <row r="20" spans="1:18" x14ac:dyDescent="0.15">
      <c r="A20" s="19"/>
      <c r="B20" s="11"/>
      <c r="C20" s="11"/>
      <c r="D20" s="11"/>
      <c r="E20" s="11"/>
      <c r="F20" s="11"/>
      <c r="G20" s="11"/>
      <c r="H20" s="11"/>
      <c r="I20" s="19"/>
    </row>
    <row r="21" spans="1:18" ht="20" customHeight="1" x14ac:dyDescent="0.15">
      <c r="A21" s="20"/>
      <c r="C21" s="340" t="s">
        <v>22</v>
      </c>
      <c r="D21" s="340"/>
      <c r="E21" s="340"/>
      <c r="F21" s="340"/>
      <c r="G21" s="340"/>
      <c r="I21" s="20"/>
    </row>
    <row r="22" spans="1:18" ht="32" customHeight="1" x14ac:dyDescent="0.15">
      <c r="A22" s="20"/>
      <c r="C22" s="339" t="s">
        <v>147</v>
      </c>
      <c r="D22" s="339"/>
      <c r="E22" s="339"/>
      <c r="F22" s="339"/>
      <c r="G22" s="339"/>
      <c r="I22" s="20"/>
    </row>
    <row r="23" spans="1:18" ht="14" thickBot="1" x14ac:dyDescent="0.2">
      <c r="A23" s="20"/>
      <c r="I23" s="20"/>
    </row>
    <row r="24" spans="1:18" ht="32" customHeight="1" x14ac:dyDescent="0.15">
      <c r="A24" s="20"/>
      <c r="C24" s="341" t="s">
        <v>122</v>
      </c>
      <c r="D24" s="342"/>
      <c r="E24" s="342"/>
      <c r="F24" s="342"/>
      <c r="G24" s="343"/>
      <c r="I24" s="20"/>
    </row>
    <row r="25" spans="1:18" ht="16" customHeight="1" x14ac:dyDescent="0.15">
      <c r="A25" s="20"/>
      <c r="C25" s="344"/>
      <c r="D25" s="345"/>
      <c r="E25" s="345"/>
      <c r="F25" s="345"/>
      <c r="G25" s="346"/>
      <c r="I25" s="20"/>
    </row>
    <row r="26" spans="1:18" ht="32" customHeight="1" x14ac:dyDescent="0.15">
      <c r="A26" s="20"/>
      <c r="C26" s="344"/>
      <c r="D26" s="345"/>
      <c r="E26" s="345"/>
      <c r="F26" s="345"/>
      <c r="G26" s="346"/>
      <c r="I26" s="20"/>
    </row>
    <row r="27" spans="1:18" ht="16" customHeight="1" x14ac:dyDescent="0.15">
      <c r="A27" s="20"/>
      <c r="C27" s="344"/>
      <c r="D27" s="345"/>
      <c r="E27" s="345"/>
      <c r="F27" s="345"/>
      <c r="G27" s="346"/>
      <c r="I27" s="20"/>
    </row>
    <row r="28" spans="1:18" ht="32" customHeight="1" x14ac:dyDescent="0.15">
      <c r="A28" s="20"/>
      <c r="C28" s="344"/>
      <c r="D28" s="345"/>
      <c r="E28" s="345"/>
      <c r="F28" s="345"/>
      <c r="G28" s="346"/>
      <c r="I28" s="20"/>
    </row>
    <row r="29" spans="1:18" ht="16" customHeight="1" x14ac:dyDescent="0.15">
      <c r="A29" s="20"/>
      <c r="C29" s="344"/>
      <c r="D29" s="345"/>
      <c r="E29" s="345"/>
      <c r="F29" s="345"/>
      <c r="G29" s="346"/>
      <c r="I29" s="20"/>
      <c r="K29" s="168"/>
      <c r="L29" s="168"/>
      <c r="M29" s="168"/>
      <c r="N29" s="168"/>
      <c r="O29" s="168"/>
      <c r="P29" s="168"/>
      <c r="Q29" s="168"/>
      <c r="R29" s="168"/>
    </row>
    <row r="30" spans="1:18" ht="32" customHeight="1" x14ac:dyDescent="0.15">
      <c r="A30" s="20"/>
      <c r="C30" s="344"/>
      <c r="D30" s="345"/>
      <c r="E30" s="345"/>
      <c r="F30" s="345"/>
      <c r="G30" s="346"/>
      <c r="I30" s="20"/>
      <c r="K30" s="168"/>
      <c r="L30" s="168"/>
      <c r="M30" s="168"/>
      <c r="N30" s="168"/>
      <c r="O30" s="168"/>
      <c r="P30" s="168"/>
      <c r="Q30" s="168"/>
      <c r="R30" s="168"/>
    </row>
    <row r="31" spans="1:18" ht="16" customHeight="1" x14ac:dyDescent="0.15">
      <c r="A31" s="20"/>
      <c r="C31" s="344"/>
      <c r="D31" s="345"/>
      <c r="E31" s="345"/>
      <c r="F31" s="345"/>
      <c r="G31" s="346"/>
      <c r="I31" s="20"/>
      <c r="K31" s="168"/>
      <c r="L31" s="168"/>
      <c r="M31" s="168"/>
      <c r="N31" s="168"/>
      <c r="O31" s="168"/>
      <c r="P31" s="168"/>
      <c r="Q31" s="168"/>
      <c r="R31" s="168"/>
    </row>
    <row r="32" spans="1:18" ht="32" customHeight="1" thickBot="1" x14ac:dyDescent="0.2">
      <c r="A32" s="20" t="s">
        <v>6</v>
      </c>
      <c r="C32" s="347"/>
      <c r="D32" s="348"/>
      <c r="E32" s="348"/>
      <c r="F32" s="348"/>
      <c r="G32" s="349"/>
      <c r="I32" s="20"/>
      <c r="K32" s="168"/>
      <c r="L32" s="168"/>
      <c r="M32" s="168"/>
      <c r="N32" s="168"/>
      <c r="O32" s="168"/>
      <c r="P32" s="168"/>
      <c r="Q32" s="168"/>
      <c r="R32" s="168"/>
    </row>
    <row r="33" spans="1:18" ht="10" customHeight="1" x14ac:dyDescent="0.15">
      <c r="A33" s="20"/>
      <c r="C33" s="12"/>
      <c r="E33" s="13"/>
      <c r="G33" s="13"/>
      <c r="I33" s="20"/>
      <c r="K33" s="168"/>
      <c r="L33" s="168"/>
      <c r="M33" s="168"/>
      <c r="N33" s="168"/>
      <c r="O33" s="168"/>
      <c r="P33" s="168"/>
      <c r="Q33" s="168"/>
      <c r="R33" s="168"/>
    </row>
    <row r="34" spans="1:18" ht="10" customHeight="1" x14ac:dyDescent="0.15">
      <c r="A34" s="20"/>
      <c r="B34" s="20"/>
      <c r="C34" s="20"/>
      <c r="D34" s="20"/>
      <c r="E34" s="20"/>
      <c r="F34" s="20"/>
      <c r="G34" s="20"/>
      <c r="H34" s="20"/>
      <c r="I34" s="20"/>
      <c r="K34" s="168"/>
      <c r="L34" s="168"/>
      <c r="M34" s="168"/>
      <c r="N34" s="168"/>
      <c r="O34" s="168"/>
      <c r="P34" s="168"/>
      <c r="Q34" s="168"/>
      <c r="R34" s="168"/>
    </row>
    <row r="35" spans="1:18" ht="20" customHeight="1" x14ac:dyDescent="0.15">
      <c r="K35" s="332" t="s">
        <v>226</v>
      </c>
      <c r="L35" s="333"/>
      <c r="M35" s="333"/>
      <c r="N35" s="333"/>
      <c r="O35" s="333"/>
      <c r="P35" s="333"/>
      <c r="Q35" s="333"/>
      <c r="R35" s="334"/>
    </row>
    <row r="36" spans="1:18" ht="40" customHeight="1" x14ac:dyDescent="0.15">
      <c r="A36" s="336" t="s">
        <v>29</v>
      </c>
      <c r="B36" s="337"/>
      <c r="C36" s="337"/>
      <c r="D36" s="337"/>
      <c r="E36" s="337"/>
      <c r="F36" s="337"/>
      <c r="G36" s="337"/>
      <c r="H36" s="337"/>
      <c r="I36" s="337"/>
      <c r="K36" s="163"/>
      <c r="L36" s="166" t="s">
        <v>57</v>
      </c>
      <c r="M36" s="166"/>
      <c r="N36" s="166"/>
      <c r="O36" s="166"/>
      <c r="P36" s="164"/>
      <c r="Q36" s="164"/>
      <c r="R36" s="165"/>
    </row>
    <row r="37" spans="1:18" ht="16" customHeight="1" x14ac:dyDescent="0.15">
      <c r="A37" s="20"/>
      <c r="C37" s="14"/>
      <c r="D37" s="14"/>
      <c r="E37" s="14"/>
      <c r="F37" s="14"/>
      <c r="G37" s="14"/>
      <c r="I37" s="20"/>
      <c r="K37" s="169" t="s">
        <v>221</v>
      </c>
      <c r="L37" s="170" t="str">
        <f>'4. Hazards'!E18</f>
        <v xml:space="preserve"> </v>
      </c>
      <c r="M37" s="170"/>
      <c r="N37" s="170"/>
      <c r="O37" s="171"/>
      <c r="P37" s="172"/>
      <c r="Q37" s="350" t="s">
        <v>222</v>
      </c>
      <c r="R37" s="351"/>
    </row>
    <row r="38" spans="1:18" ht="16" customHeight="1" x14ac:dyDescent="0.15">
      <c r="A38" s="20"/>
      <c r="C38" s="317" t="s">
        <v>224</v>
      </c>
      <c r="D38" s="318"/>
      <c r="E38" s="319"/>
      <c r="F38" s="161"/>
      <c r="G38" s="352" t="s">
        <v>223</v>
      </c>
      <c r="I38" s="20"/>
      <c r="K38" s="167" t="s">
        <v>242</v>
      </c>
      <c r="L38" s="173" t="e">
        <f>'8. Risk'!Q27</f>
        <v>#N/A</v>
      </c>
      <c r="M38" s="167"/>
      <c r="N38" s="167"/>
      <c r="O38" s="167"/>
      <c r="P38" s="172"/>
      <c r="Q38" s="167" t="s">
        <v>7</v>
      </c>
      <c r="R38" s="173" t="e">
        <f>'12. Resilience'!O87</f>
        <v>#N/A</v>
      </c>
    </row>
    <row r="39" spans="1:18" ht="16" customHeight="1" x14ac:dyDescent="0.15">
      <c r="A39" s="20"/>
      <c r="C39" s="320"/>
      <c r="D39" s="321"/>
      <c r="E39" s="322"/>
      <c r="F39" s="90"/>
      <c r="G39" s="353"/>
      <c r="I39" s="20"/>
      <c r="K39" s="167" t="s">
        <v>234</v>
      </c>
      <c r="L39" s="173" t="e">
        <f>'8. Risk'!Q28</f>
        <v>#N/A</v>
      </c>
      <c r="M39" s="167"/>
      <c r="N39" s="167"/>
      <c r="O39" s="167"/>
      <c r="P39" s="167"/>
      <c r="Q39" s="167" t="s">
        <v>8</v>
      </c>
      <c r="R39" s="173" t="e">
        <f>'12. Resilience'!O88</f>
        <v>#N/A</v>
      </c>
    </row>
    <row r="40" spans="1:18" ht="16" customHeight="1" x14ac:dyDescent="0.15">
      <c r="A40" s="20"/>
      <c r="C40" s="323"/>
      <c r="D40" s="324"/>
      <c r="E40" s="325"/>
      <c r="F40" s="160"/>
      <c r="G40" s="354"/>
      <c r="I40" s="20"/>
      <c r="K40" s="167" t="s">
        <v>233</v>
      </c>
      <c r="L40" s="173" t="e">
        <f>'8. Risk'!Q29</f>
        <v>#N/A</v>
      </c>
      <c r="M40" s="167"/>
      <c r="N40" s="167"/>
      <c r="O40" s="167"/>
      <c r="P40" s="172"/>
      <c r="Q40" s="167" t="s">
        <v>92</v>
      </c>
      <c r="R40" s="173" t="e">
        <f>'12. Resilience'!O89</f>
        <v>#N/A</v>
      </c>
    </row>
    <row r="41" spans="1:18" ht="16" customHeight="1" x14ac:dyDescent="0.15">
      <c r="A41" s="20"/>
      <c r="C41" s="326"/>
      <c r="D41" s="327"/>
      <c r="E41" s="328"/>
      <c r="F41" s="90"/>
      <c r="G41" s="355"/>
      <c r="I41" s="20"/>
      <c r="K41" s="167" t="s">
        <v>232</v>
      </c>
      <c r="L41" s="173" t="e">
        <f>'8. Risk'!Q30</f>
        <v>#N/A</v>
      </c>
      <c r="M41" s="167"/>
      <c r="N41" s="167"/>
      <c r="O41" s="167"/>
      <c r="P41" s="172"/>
      <c r="Q41" s="167" t="s">
        <v>9</v>
      </c>
      <c r="R41" s="173" t="e">
        <f>'12. Resilience'!O90</f>
        <v>#N/A</v>
      </c>
    </row>
    <row r="42" spans="1:18" ht="16" customHeight="1" x14ac:dyDescent="0.15">
      <c r="A42" s="20"/>
      <c r="C42" s="326"/>
      <c r="D42" s="327"/>
      <c r="E42" s="328"/>
      <c r="F42" s="161"/>
      <c r="G42" s="355"/>
      <c r="I42" s="20"/>
      <c r="K42" s="167" t="s">
        <v>235</v>
      </c>
      <c r="L42" s="173" t="e">
        <f>'8. Risk'!Q31</f>
        <v>#N/A</v>
      </c>
      <c r="M42" s="167"/>
      <c r="N42" s="167"/>
      <c r="O42" s="167"/>
      <c r="P42" s="172"/>
      <c r="Q42" s="167" t="s">
        <v>93</v>
      </c>
      <c r="R42" s="173" t="e">
        <f>'12. Resilience'!O91</f>
        <v>#N/A</v>
      </c>
    </row>
    <row r="43" spans="1:18" ht="16" customHeight="1" x14ac:dyDescent="0.15">
      <c r="A43" s="20"/>
      <c r="C43" s="326"/>
      <c r="D43" s="327"/>
      <c r="E43" s="328"/>
      <c r="F43" s="90"/>
      <c r="G43" s="355"/>
      <c r="I43" s="20"/>
      <c r="K43" s="167" t="s">
        <v>236</v>
      </c>
      <c r="L43" s="173" t="e">
        <f>'8. Risk'!Q32</f>
        <v>#N/A</v>
      </c>
      <c r="M43" s="167"/>
      <c r="N43" s="167"/>
      <c r="O43" s="167"/>
      <c r="P43" s="172"/>
      <c r="Q43" s="167" t="s">
        <v>10</v>
      </c>
      <c r="R43" s="173" t="e">
        <f>'12. Resilience'!O92</f>
        <v>#N/A</v>
      </c>
    </row>
    <row r="44" spans="1:18" ht="16" customHeight="1" x14ac:dyDescent="0.15">
      <c r="A44" s="20"/>
      <c r="C44" s="326"/>
      <c r="D44" s="327"/>
      <c r="E44" s="328"/>
      <c r="F44" s="90"/>
      <c r="G44" s="355"/>
      <c r="I44" s="20"/>
      <c r="K44" s="167" t="s">
        <v>237</v>
      </c>
      <c r="L44" s="173" t="e">
        <f>'8. Risk'!Q33</f>
        <v>#N/A</v>
      </c>
      <c r="M44" s="167"/>
      <c r="N44" s="167"/>
      <c r="O44" s="167"/>
      <c r="P44" s="172"/>
      <c r="Q44" s="167" t="s">
        <v>11</v>
      </c>
      <c r="R44" s="173" t="e">
        <f>'12. Resilience'!O93</f>
        <v>#N/A</v>
      </c>
    </row>
    <row r="45" spans="1:18" ht="16" customHeight="1" x14ac:dyDescent="0.15">
      <c r="A45" s="20"/>
      <c r="C45" s="326"/>
      <c r="D45" s="327"/>
      <c r="E45" s="328"/>
      <c r="F45" s="90"/>
      <c r="G45" s="355"/>
      <c r="I45" s="20"/>
      <c r="K45" s="167" t="s">
        <v>238</v>
      </c>
      <c r="L45" s="173" t="e">
        <f>'8. Risk'!Q34</f>
        <v>#N/A</v>
      </c>
      <c r="M45" s="167"/>
      <c r="N45" s="167"/>
      <c r="O45" s="167"/>
      <c r="P45" s="172"/>
      <c r="Q45" s="167" t="s">
        <v>94</v>
      </c>
      <c r="R45" s="173" t="e">
        <f>'12. Resilience'!O94</f>
        <v>#N/A</v>
      </c>
    </row>
    <row r="46" spans="1:18" ht="16" customHeight="1" x14ac:dyDescent="0.15">
      <c r="A46" s="20"/>
      <c r="C46" s="326"/>
      <c r="D46" s="327"/>
      <c r="E46" s="328"/>
      <c r="F46" s="90"/>
      <c r="G46" s="355"/>
      <c r="I46" s="20"/>
      <c r="K46" s="167" t="s">
        <v>239</v>
      </c>
      <c r="L46" s="173" t="e">
        <f>'8. Risk'!Q35</f>
        <v>#N/A</v>
      </c>
      <c r="M46" s="167"/>
      <c r="N46" s="167"/>
      <c r="O46" s="167"/>
      <c r="P46" s="172"/>
      <c r="Q46" s="167" t="s">
        <v>95</v>
      </c>
      <c r="R46" s="173" t="e">
        <f>'12. Resilience'!O95</f>
        <v>#N/A</v>
      </c>
    </row>
    <row r="47" spans="1:18" ht="16" customHeight="1" x14ac:dyDescent="0.15">
      <c r="A47" s="20"/>
      <c r="C47" s="326"/>
      <c r="D47" s="327"/>
      <c r="E47" s="328"/>
      <c r="F47" s="90"/>
      <c r="G47" s="355"/>
      <c r="I47" s="20"/>
      <c r="K47" s="167" t="s">
        <v>240</v>
      </c>
      <c r="L47" s="173" t="e">
        <f>'8. Risk'!Q36</f>
        <v>#N/A</v>
      </c>
      <c r="M47" s="167"/>
      <c r="N47" s="167"/>
      <c r="O47" s="167"/>
      <c r="P47" s="172"/>
      <c r="Q47" s="167" t="s">
        <v>12</v>
      </c>
      <c r="R47" s="173" t="e">
        <f>'12. Resilience'!O96</f>
        <v>#N/A</v>
      </c>
    </row>
    <row r="48" spans="1:18" ht="16" customHeight="1" x14ac:dyDescent="0.15">
      <c r="A48" s="20"/>
      <c r="C48" s="326"/>
      <c r="D48" s="327"/>
      <c r="E48" s="328"/>
      <c r="F48" s="90"/>
      <c r="G48" s="355"/>
      <c r="I48" s="20"/>
      <c r="K48" s="167" t="s">
        <v>241</v>
      </c>
      <c r="L48" s="173" t="e">
        <f>'8. Risk'!Q37</f>
        <v>#N/A</v>
      </c>
      <c r="M48" s="167"/>
      <c r="N48" s="167"/>
      <c r="O48" s="167"/>
      <c r="P48" s="172"/>
      <c r="Q48" s="167" t="s">
        <v>13</v>
      </c>
      <c r="R48" s="173" t="e">
        <f>'12. Resilience'!O97</f>
        <v>#N/A</v>
      </c>
    </row>
    <row r="49" spans="1:18" ht="50" customHeight="1" x14ac:dyDescent="0.15">
      <c r="A49" s="20"/>
      <c r="C49" s="326"/>
      <c r="D49" s="327"/>
      <c r="E49" s="328"/>
      <c r="F49" s="90"/>
      <c r="G49" s="355"/>
      <c r="I49" s="20"/>
      <c r="K49" s="163"/>
      <c r="L49" s="166" t="s">
        <v>58</v>
      </c>
      <c r="M49" s="163"/>
      <c r="N49" s="166" t="s">
        <v>66</v>
      </c>
      <c r="O49" s="174"/>
      <c r="P49" s="175" t="s">
        <v>67</v>
      </c>
      <c r="Q49" s="168"/>
      <c r="R49" s="168"/>
    </row>
    <row r="50" spans="1:18" ht="50" customHeight="1" x14ac:dyDescent="0.15">
      <c r="A50" s="20"/>
      <c r="C50" s="326"/>
      <c r="D50" s="327"/>
      <c r="E50" s="328"/>
      <c r="F50" s="90"/>
      <c r="G50" s="355"/>
      <c r="I50" s="20"/>
      <c r="K50" s="169" t="s">
        <v>221</v>
      </c>
      <c r="L50" s="170" t="s">
        <v>6</v>
      </c>
      <c r="M50" s="169" t="s">
        <v>221</v>
      </c>
      <c r="N50" s="170" t="s">
        <v>6</v>
      </c>
      <c r="O50" s="176" t="s">
        <v>221</v>
      </c>
      <c r="P50" s="177" t="s">
        <v>6</v>
      </c>
      <c r="Q50" s="168"/>
      <c r="R50" s="168"/>
    </row>
    <row r="51" spans="1:18" ht="50" customHeight="1" x14ac:dyDescent="0.15">
      <c r="A51" s="20"/>
      <c r="C51" s="326"/>
      <c r="D51" s="327"/>
      <c r="E51" s="328"/>
      <c r="F51" s="90"/>
      <c r="G51" s="355"/>
      <c r="I51" s="20"/>
      <c r="K51" s="167" t="s">
        <v>242</v>
      </c>
      <c r="L51" s="173" t="e">
        <f>'8. Risk'!Q42</f>
        <v>#N/A</v>
      </c>
      <c r="M51" s="167" t="s">
        <v>243</v>
      </c>
      <c r="N51" s="173" t="e">
        <f>'8. Risk'!Q57</f>
        <v>#N/A</v>
      </c>
      <c r="O51" s="178" t="s">
        <v>243</v>
      </c>
      <c r="P51" s="179" t="e">
        <f>'8. Risk'!Q72</f>
        <v>#N/A</v>
      </c>
      <c r="Q51" s="168"/>
      <c r="R51" s="168"/>
    </row>
    <row r="52" spans="1:18" ht="50" customHeight="1" x14ac:dyDescent="0.15">
      <c r="A52" s="20"/>
      <c r="C52" s="326"/>
      <c r="D52" s="327"/>
      <c r="E52" s="328"/>
      <c r="F52" s="90"/>
      <c r="G52" s="355"/>
      <c r="I52" s="20"/>
      <c r="K52" s="167" t="s">
        <v>234</v>
      </c>
      <c r="L52" s="173" t="e">
        <f>'8. Risk'!Q43</f>
        <v>#N/A</v>
      </c>
      <c r="M52" s="167" t="s">
        <v>234</v>
      </c>
      <c r="N52" s="173" t="e">
        <f>'8. Risk'!Q58</f>
        <v>#N/A</v>
      </c>
      <c r="O52" s="178" t="s">
        <v>234</v>
      </c>
      <c r="P52" s="179" t="e">
        <f>'8. Risk'!Q73</f>
        <v>#N/A</v>
      </c>
      <c r="Q52" s="168"/>
      <c r="R52" s="168"/>
    </row>
    <row r="53" spans="1:18" ht="50" customHeight="1" x14ac:dyDescent="0.15">
      <c r="A53" s="20"/>
      <c r="C53" s="326"/>
      <c r="D53" s="327"/>
      <c r="E53" s="328"/>
      <c r="F53" s="90"/>
      <c r="G53" s="355"/>
      <c r="I53" s="20"/>
      <c r="K53" s="167" t="s">
        <v>233</v>
      </c>
      <c r="L53" s="173" t="e">
        <f>'8. Risk'!Q44</f>
        <v>#N/A</v>
      </c>
      <c r="M53" s="167" t="s">
        <v>233</v>
      </c>
      <c r="N53" s="173" t="e">
        <f>'8. Risk'!Q59</f>
        <v>#N/A</v>
      </c>
      <c r="O53" s="178" t="s">
        <v>233</v>
      </c>
      <c r="P53" s="179" t="e">
        <f>'8. Risk'!Q74</f>
        <v>#N/A</v>
      </c>
      <c r="Q53" s="168"/>
      <c r="R53" s="168"/>
    </row>
    <row r="54" spans="1:18" ht="50" customHeight="1" x14ac:dyDescent="0.15">
      <c r="A54" s="20"/>
      <c r="C54" s="326"/>
      <c r="D54" s="327"/>
      <c r="E54" s="328"/>
      <c r="F54" s="90"/>
      <c r="G54" s="355"/>
      <c r="I54" s="20"/>
      <c r="K54" s="167" t="s">
        <v>232</v>
      </c>
      <c r="L54" s="173" t="e">
        <f>'8. Risk'!Q45</f>
        <v>#N/A</v>
      </c>
      <c r="M54" s="167" t="s">
        <v>232</v>
      </c>
      <c r="N54" s="173" t="e">
        <f>'8. Risk'!Q60</f>
        <v>#N/A</v>
      </c>
      <c r="O54" s="178" t="s">
        <v>232</v>
      </c>
      <c r="P54" s="179" t="e">
        <f>'8. Risk'!Q75</f>
        <v>#N/A</v>
      </c>
      <c r="Q54" s="168"/>
      <c r="R54" s="168"/>
    </row>
    <row r="55" spans="1:18" ht="50" customHeight="1" x14ac:dyDescent="0.15">
      <c r="A55" s="20"/>
      <c r="C55" s="326"/>
      <c r="D55" s="327"/>
      <c r="E55" s="328"/>
      <c r="F55" s="90"/>
      <c r="G55" s="355"/>
      <c r="I55" s="20"/>
      <c r="K55" s="167" t="s">
        <v>235</v>
      </c>
      <c r="L55" s="173" t="e">
        <f>'8. Risk'!Q46</f>
        <v>#N/A</v>
      </c>
      <c r="M55" s="167" t="s">
        <v>235</v>
      </c>
      <c r="N55" s="173" t="e">
        <f>'8. Risk'!Q61</f>
        <v>#N/A</v>
      </c>
      <c r="O55" s="178" t="s">
        <v>235</v>
      </c>
      <c r="P55" s="179" t="e">
        <f>'8. Risk'!Q76</f>
        <v>#N/A</v>
      </c>
      <c r="Q55" s="168"/>
      <c r="R55" s="168"/>
    </row>
    <row r="56" spans="1:18" ht="50" customHeight="1" x14ac:dyDescent="0.15">
      <c r="A56" s="20"/>
      <c r="C56" s="326"/>
      <c r="D56" s="327"/>
      <c r="E56" s="328"/>
      <c r="F56" s="90"/>
      <c r="G56" s="355"/>
      <c r="I56" s="20"/>
      <c r="K56" s="167" t="s">
        <v>236</v>
      </c>
      <c r="L56" s="173" t="e">
        <f>'8. Risk'!Q47</f>
        <v>#N/A</v>
      </c>
      <c r="M56" s="167" t="s">
        <v>236</v>
      </c>
      <c r="N56" s="173" t="e">
        <f>'8. Risk'!Q62</f>
        <v>#N/A</v>
      </c>
      <c r="O56" s="178" t="s">
        <v>236</v>
      </c>
      <c r="P56" s="179" t="e">
        <f>'8. Risk'!Q77</f>
        <v>#N/A</v>
      </c>
      <c r="Q56" s="168"/>
      <c r="R56" s="168"/>
    </row>
    <row r="57" spans="1:18" ht="50" customHeight="1" x14ac:dyDescent="0.15">
      <c r="A57" s="20"/>
      <c r="C57" s="326"/>
      <c r="D57" s="327"/>
      <c r="E57" s="328"/>
      <c r="F57" s="90"/>
      <c r="G57" s="355"/>
      <c r="I57" s="20"/>
      <c r="K57" s="167" t="s">
        <v>237</v>
      </c>
      <c r="L57" s="173" t="e">
        <f>'8. Risk'!Q48</f>
        <v>#N/A</v>
      </c>
      <c r="M57" s="167" t="s">
        <v>237</v>
      </c>
      <c r="N57" s="173" t="e">
        <f>'8. Risk'!Q63</f>
        <v>#N/A</v>
      </c>
      <c r="O57" s="178" t="s">
        <v>237</v>
      </c>
      <c r="P57" s="179" t="e">
        <f>'8. Risk'!Q78</f>
        <v>#N/A</v>
      </c>
      <c r="Q57" s="168"/>
      <c r="R57" s="168"/>
    </row>
    <row r="58" spans="1:18" ht="50" customHeight="1" x14ac:dyDescent="0.15">
      <c r="A58" s="20"/>
      <c r="C58" s="326"/>
      <c r="D58" s="327"/>
      <c r="E58" s="328"/>
      <c r="F58" s="90"/>
      <c r="G58" s="355"/>
      <c r="I58" s="20"/>
      <c r="K58" s="167" t="s">
        <v>238</v>
      </c>
      <c r="L58" s="173" t="e">
        <f>'8. Risk'!Q49</f>
        <v>#N/A</v>
      </c>
      <c r="M58" s="167" t="s">
        <v>238</v>
      </c>
      <c r="N58" s="173" t="e">
        <f>'8. Risk'!Q64</f>
        <v>#N/A</v>
      </c>
      <c r="O58" s="178" t="s">
        <v>238</v>
      </c>
      <c r="P58" s="179" t="e">
        <f>'8. Risk'!Q79</f>
        <v>#N/A</v>
      </c>
      <c r="Q58" s="168"/>
      <c r="R58" s="168"/>
    </row>
    <row r="59" spans="1:18" ht="50" customHeight="1" x14ac:dyDescent="0.15">
      <c r="A59" s="20"/>
      <c r="C59" s="326"/>
      <c r="D59" s="327"/>
      <c r="E59" s="328"/>
      <c r="F59" s="90"/>
      <c r="G59" s="355"/>
      <c r="I59" s="20"/>
      <c r="K59" s="167" t="s">
        <v>239</v>
      </c>
      <c r="L59" s="173" t="e">
        <f>'8. Risk'!Q50</f>
        <v>#N/A</v>
      </c>
      <c r="M59" s="167" t="s">
        <v>239</v>
      </c>
      <c r="N59" s="173" t="e">
        <f>'8. Risk'!Q65</f>
        <v>#N/A</v>
      </c>
      <c r="O59" s="178" t="s">
        <v>239</v>
      </c>
      <c r="P59" s="179" t="e">
        <f>'8. Risk'!Q80</f>
        <v>#N/A</v>
      </c>
      <c r="Q59" s="168"/>
      <c r="R59" s="168"/>
    </row>
    <row r="60" spans="1:18" ht="50" customHeight="1" x14ac:dyDescent="0.15">
      <c r="A60" s="20"/>
      <c r="C60" s="326"/>
      <c r="D60" s="327"/>
      <c r="E60" s="328"/>
      <c r="F60" s="120"/>
      <c r="G60" s="355"/>
      <c r="I60" s="20"/>
      <c r="K60" s="167" t="s">
        <v>240</v>
      </c>
      <c r="L60" s="173" t="e">
        <f>'8. Risk'!Q51</f>
        <v>#N/A</v>
      </c>
      <c r="M60" s="167" t="s">
        <v>240</v>
      </c>
      <c r="N60" s="173" t="e">
        <f>'8. Risk'!Q66</f>
        <v>#N/A</v>
      </c>
      <c r="O60" s="178" t="s">
        <v>240</v>
      </c>
      <c r="P60" s="179" t="e">
        <f>'8. Risk'!Q81</f>
        <v>#N/A</v>
      </c>
      <c r="Q60" s="168"/>
      <c r="R60" s="168"/>
    </row>
    <row r="61" spans="1:18" ht="61" customHeight="1" x14ac:dyDescent="0.15">
      <c r="A61" s="20"/>
      <c r="C61" s="329"/>
      <c r="D61" s="330"/>
      <c r="E61" s="331"/>
      <c r="F61" s="162"/>
      <c r="G61" s="356"/>
      <c r="I61" s="20"/>
      <c r="K61" s="167" t="s">
        <v>241</v>
      </c>
      <c r="L61" s="173" t="e">
        <f>'8. Risk'!Q52</f>
        <v>#N/A</v>
      </c>
      <c r="M61" s="167" t="s">
        <v>241</v>
      </c>
      <c r="N61" s="173" t="e">
        <f>'8. Risk'!Q67</f>
        <v>#N/A</v>
      </c>
      <c r="O61" s="178" t="s">
        <v>241</v>
      </c>
      <c r="P61" s="179" t="e">
        <f>'8. Risk'!Q82</f>
        <v>#N/A</v>
      </c>
      <c r="Q61" s="168"/>
      <c r="R61" s="168"/>
    </row>
    <row r="62" spans="1:18" ht="10" customHeight="1" x14ac:dyDescent="0.15">
      <c r="A62" s="20"/>
      <c r="C62" s="15"/>
      <c r="E62" s="17"/>
      <c r="G62" s="17"/>
      <c r="I62" s="20"/>
      <c r="K62" s="168"/>
      <c r="L62" s="168"/>
      <c r="M62" s="168"/>
      <c r="N62" s="168"/>
      <c r="O62" s="168"/>
      <c r="P62" s="168"/>
      <c r="Q62" s="168"/>
      <c r="R62" s="168"/>
    </row>
    <row r="63" spans="1:18" ht="10" customHeight="1" x14ac:dyDescent="0.15">
      <c r="A63" s="20"/>
      <c r="B63" s="20"/>
      <c r="C63" s="23"/>
      <c r="D63" s="20"/>
      <c r="E63" s="24"/>
      <c r="F63" s="20"/>
      <c r="G63" s="24"/>
      <c r="H63" s="20"/>
      <c r="I63" s="20"/>
      <c r="K63" s="168"/>
      <c r="L63" s="168"/>
      <c r="M63" s="168"/>
      <c r="N63" s="168"/>
      <c r="O63" s="168"/>
      <c r="P63" s="168"/>
      <c r="Q63" s="168"/>
      <c r="R63" s="168"/>
    </row>
  </sheetData>
  <sheetProtection algorithmName="SHA-512" hashValue="DUP0E6YW1AGtG/S/ndo+gidlYxDGUIGzlv2iA1g4pOL5UgV9bg1AracVVfBDD6H5tQfZxK1K+SodDlKypEQizw==" saltValue="bW5urZkWTiu+cYj3FOinHA==" spinCount="100000" sheet="1" selectLockedCells="1"/>
  <mergeCells count="14">
    <mergeCell ref="C38:E39"/>
    <mergeCell ref="C40:E61"/>
    <mergeCell ref="K35:R35"/>
    <mergeCell ref="A1:I1"/>
    <mergeCell ref="A5:C17"/>
    <mergeCell ref="A19:I19"/>
    <mergeCell ref="A36:I36"/>
    <mergeCell ref="A3:I3"/>
    <mergeCell ref="C22:G22"/>
    <mergeCell ref="C21:G21"/>
    <mergeCell ref="C24:G32"/>
    <mergeCell ref="Q37:R37"/>
    <mergeCell ref="G38:G39"/>
    <mergeCell ref="G40:G61"/>
  </mergeCells>
  <pageMargins left="0.25" right="0.25" top="0.75" bottom="0.75" header="0.3" footer="0.3"/>
  <pageSetup paperSize="9" scale="46"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4F3E3-EE3A-8746-90B6-EC18A9D4E9C8}">
  <sheetPr>
    <pageSetUpPr fitToPage="1"/>
  </sheetPr>
  <dimension ref="A1:Y58"/>
  <sheetViews>
    <sheetView showGridLines="0" topLeftCell="A33" workbookViewId="0">
      <selection activeCell="U27" sqref="U27"/>
    </sheetView>
  </sheetViews>
  <sheetFormatPr baseColWidth="10" defaultRowHeight="13" x14ac:dyDescent="0.15"/>
  <cols>
    <col min="1" max="1" width="1" style="4" customWidth="1"/>
    <col min="2" max="2" width="1.83203125" style="4" customWidth="1"/>
    <col min="3" max="3" width="20.33203125" style="4" customWidth="1"/>
    <col min="4" max="4" width="1.6640625" style="4" customWidth="1"/>
    <col min="5" max="7" width="6.83203125" style="4" customWidth="1"/>
    <col min="8" max="8" width="1.83203125" style="4" customWidth="1"/>
    <col min="9" max="11" width="6.83203125" style="4" customWidth="1"/>
    <col min="12" max="12" width="1.83203125" style="4" customWidth="1"/>
    <col min="13" max="15" width="6.83203125" style="4" customWidth="1"/>
    <col min="16" max="16" width="1.83203125" style="4" customWidth="1"/>
    <col min="17" max="19" width="6.83203125" style="4" customWidth="1"/>
    <col min="20" max="20" width="1.83203125" style="4" customWidth="1"/>
    <col min="21" max="23" width="6.83203125" style="4" customWidth="1"/>
    <col min="24" max="24" width="1.83203125" style="4" customWidth="1"/>
    <col min="25" max="25" width="1" style="4" customWidth="1"/>
    <col min="26" max="16384" width="10.83203125" style="4"/>
  </cols>
  <sheetData>
    <row r="1" spans="1:25" s="1" customFormat="1" ht="40" customHeight="1" x14ac:dyDescent="0.25">
      <c r="A1" s="316" t="s">
        <v>14</v>
      </c>
      <c r="B1" s="316"/>
      <c r="C1" s="316"/>
      <c r="D1" s="316"/>
      <c r="E1" s="316"/>
      <c r="F1" s="316"/>
      <c r="G1" s="316"/>
      <c r="H1" s="316"/>
      <c r="I1" s="316"/>
      <c r="J1" s="316"/>
      <c r="K1" s="316"/>
      <c r="L1" s="316"/>
      <c r="M1" s="316"/>
      <c r="N1" s="316"/>
      <c r="O1" s="316"/>
      <c r="P1" s="316"/>
      <c r="Q1" s="316"/>
      <c r="R1" s="316"/>
      <c r="S1" s="316"/>
      <c r="T1" s="316"/>
      <c r="U1" s="316"/>
      <c r="V1" s="316"/>
      <c r="W1" s="316"/>
      <c r="X1" s="316"/>
      <c r="Y1" s="316"/>
    </row>
    <row r="2" spans="1:25" s="22" customFormat="1" ht="10" customHeight="1" x14ac:dyDescent="0.25">
      <c r="A2" s="21"/>
      <c r="B2" s="21"/>
      <c r="C2" s="21"/>
      <c r="D2" s="21"/>
      <c r="E2" s="21"/>
      <c r="F2" s="21"/>
      <c r="G2" s="21"/>
      <c r="H2" s="21"/>
      <c r="I2" s="21"/>
      <c r="J2" s="21"/>
      <c r="K2" s="21"/>
      <c r="L2" s="21"/>
      <c r="M2" s="21"/>
      <c r="N2" s="21"/>
      <c r="O2" s="21"/>
      <c r="P2" s="21"/>
      <c r="Q2" s="21"/>
      <c r="R2" s="21"/>
      <c r="S2" s="21"/>
      <c r="T2" s="21"/>
      <c r="U2" s="21"/>
      <c r="V2" s="21"/>
      <c r="W2" s="21"/>
      <c r="X2" s="21"/>
      <c r="Y2" s="21"/>
    </row>
    <row r="3" spans="1:25" s="22" customFormat="1" ht="40" customHeight="1" x14ac:dyDescent="0.25">
      <c r="A3" s="358" t="s">
        <v>54</v>
      </c>
      <c r="B3" s="358"/>
      <c r="C3" s="358"/>
      <c r="D3" s="358"/>
      <c r="E3" s="358"/>
      <c r="F3" s="358"/>
      <c r="G3" s="358"/>
      <c r="H3" s="358"/>
      <c r="I3" s="358"/>
      <c r="J3" s="358"/>
      <c r="K3" s="358"/>
      <c r="L3" s="358"/>
      <c r="M3" s="358"/>
      <c r="N3" s="358"/>
      <c r="O3" s="358"/>
      <c r="P3" s="358"/>
      <c r="Q3" s="358"/>
      <c r="R3" s="358"/>
      <c r="S3" s="358"/>
      <c r="T3" s="358"/>
      <c r="U3" s="358"/>
      <c r="V3" s="358"/>
      <c r="W3" s="358"/>
      <c r="X3" s="358"/>
      <c r="Y3" s="358"/>
    </row>
    <row r="5" spans="1:25" ht="10" customHeight="1" x14ac:dyDescent="0.15">
      <c r="A5" s="335" t="s">
        <v>0</v>
      </c>
      <c r="B5" s="335"/>
      <c r="C5" s="335"/>
      <c r="D5" s="2"/>
      <c r="E5" s="3"/>
      <c r="F5" s="3"/>
      <c r="G5" s="3"/>
      <c r="H5" s="3"/>
      <c r="I5" s="3"/>
      <c r="J5" s="3"/>
      <c r="K5" s="3"/>
      <c r="L5" s="3"/>
      <c r="M5" s="3"/>
      <c r="N5" s="3"/>
      <c r="O5" s="3"/>
      <c r="P5" s="3"/>
      <c r="Q5" s="3"/>
      <c r="R5" s="3"/>
      <c r="S5" s="3"/>
      <c r="T5" s="3"/>
      <c r="U5" s="3"/>
      <c r="V5" s="3"/>
      <c r="W5" s="3"/>
      <c r="X5" s="3"/>
      <c r="Y5" s="3"/>
    </row>
    <row r="6" spans="1:25" ht="32" customHeight="1" x14ac:dyDescent="0.15">
      <c r="A6" s="335"/>
      <c r="B6" s="335"/>
      <c r="C6" s="335"/>
      <c r="D6" s="2"/>
      <c r="E6" s="395" t="str">
        <f>'1. Summary'!E6</f>
        <v>Community name</v>
      </c>
      <c r="F6" s="395"/>
      <c r="G6" s="395"/>
      <c r="H6" s="395"/>
      <c r="I6" s="395"/>
      <c r="J6" s="3"/>
      <c r="K6" s="396" t="str">
        <f>'1. Summary'!G8</f>
        <v>Country</v>
      </c>
      <c r="L6" s="396"/>
      <c r="M6" s="396"/>
      <c r="N6" s="396"/>
      <c r="O6" s="396"/>
      <c r="P6" s="3"/>
      <c r="Q6" s="3"/>
      <c r="R6" s="384" t="str">
        <f>'1. Summary'!E10</f>
        <v>National Society</v>
      </c>
      <c r="S6" s="384"/>
      <c r="T6" s="384"/>
      <c r="U6" s="384"/>
      <c r="V6" s="384"/>
      <c r="W6" s="384"/>
      <c r="X6" s="3"/>
      <c r="Y6" s="3"/>
    </row>
    <row r="7" spans="1:25" ht="10" customHeight="1" x14ac:dyDescent="0.15">
      <c r="A7" s="335"/>
      <c r="B7" s="335"/>
      <c r="C7" s="335"/>
      <c r="D7" s="2"/>
      <c r="E7" s="7"/>
      <c r="F7" s="3"/>
      <c r="G7" s="3"/>
      <c r="H7" s="3"/>
      <c r="I7" s="3"/>
      <c r="J7" s="3"/>
      <c r="K7" s="3"/>
      <c r="L7" s="3"/>
      <c r="M7" s="3"/>
      <c r="N7" s="3"/>
      <c r="O7" s="3"/>
      <c r="P7" s="3"/>
      <c r="Q7" s="3"/>
      <c r="R7" s="3"/>
      <c r="S7" s="3"/>
      <c r="T7" s="3"/>
      <c r="U7" s="3"/>
      <c r="V7" s="3"/>
      <c r="W7" s="3"/>
      <c r="X7" s="3"/>
      <c r="Y7" s="3"/>
    </row>
    <row r="8" spans="1:25" ht="20" customHeight="1" x14ac:dyDescent="0.15"/>
    <row r="9" spans="1:25" ht="40" customHeight="1" x14ac:dyDescent="0.15">
      <c r="A9" s="357" t="s">
        <v>24</v>
      </c>
      <c r="B9" s="357"/>
      <c r="C9" s="357"/>
      <c r="D9" s="357"/>
      <c r="E9" s="357"/>
      <c r="F9" s="357"/>
      <c r="G9" s="357"/>
      <c r="H9" s="357"/>
      <c r="I9" s="357"/>
      <c r="J9" s="357"/>
      <c r="K9" s="357"/>
      <c r="L9" s="357"/>
      <c r="M9" s="357"/>
      <c r="N9" s="357"/>
      <c r="O9" s="357"/>
      <c r="P9" s="357"/>
      <c r="Q9" s="357"/>
      <c r="R9" s="357"/>
      <c r="S9" s="357"/>
      <c r="T9" s="357"/>
      <c r="U9" s="357"/>
      <c r="V9" s="357"/>
      <c r="W9" s="357"/>
      <c r="X9" s="357"/>
      <c r="Y9" s="357"/>
    </row>
    <row r="10" spans="1:25" ht="10" customHeight="1" x14ac:dyDescent="0.15">
      <c r="A10" s="30"/>
      <c r="C10" s="14"/>
      <c r="D10" s="14"/>
      <c r="E10" s="14"/>
      <c r="F10" s="14"/>
      <c r="G10" s="14"/>
      <c r="H10" s="14"/>
      <c r="I10" s="25"/>
      <c r="J10" s="25"/>
      <c r="K10" s="25"/>
      <c r="Y10" s="30"/>
    </row>
    <row r="11" spans="1:25" ht="20" customHeight="1" x14ac:dyDescent="0.15">
      <c r="A11" s="30"/>
      <c r="C11" s="340" t="s">
        <v>25</v>
      </c>
      <c r="D11" s="340"/>
      <c r="E11" s="340"/>
      <c r="F11" s="340"/>
      <c r="G11" s="340"/>
      <c r="H11" s="340"/>
      <c r="I11" s="340"/>
      <c r="J11" s="340"/>
      <c r="K11" s="340"/>
      <c r="L11" s="340"/>
      <c r="M11" s="340"/>
      <c r="N11" s="340"/>
      <c r="O11" s="340"/>
      <c r="P11" s="340"/>
      <c r="Q11" s="340"/>
      <c r="R11" s="340"/>
      <c r="S11" s="340"/>
      <c r="T11" s="340"/>
      <c r="U11" s="340"/>
      <c r="V11" s="340"/>
      <c r="W11" s="340"/>
      <c r="X11" s="25"/>
      <c r="Y11" s="30"/>
    </row>
    <row r="12" spans="1:25" ht="10" customHeight="1" thickBot="1" x14ac:dyDescent="0.2">
      <c r="A12" s="30"/>
      <c r="C12" s="4" t="s">
        <v>6</v>
      </c>
      <c r="H12" s="4" t="s">
        <v>6</v>
      </c>
      <c r="I12" s="25"/>
      <c r="J12" s="25"/>
      <c r="K12" s="25"/>
      <c r="Y12" s="30"/>
    </row>
    <row r="13" spans="1:25" ht="180" customHeight="1" thickBot="1" x14ac:dyDescent="0.2">
      <c r="A13" s="30"/>
      <c r="C13" s="361" t="s">
        <v>23</v>
      </c>
      <c r="D13" s="362"/>
      <c r="E13" s="362"/>
      <c r="F13" s="362"/>
      <c r="G13" s="362"/>
      <c r="H13" s="362"/>
      <c r="I13" s="362"/>
      <c r="J13" s="362"/>
      <c r="K13" s="362"/>
      <c r="L13" s="362"/>
      <c r="M13" s="362"/>
      <c r="N13" s="362"/>
      <c r="O13" s="362"/>
      <c r="P13" s="362"/>
      <c r="Q13" s="362"/>
      <c r="R13" s="362"/>
      <c r="S13" s="362"/>
      <c r="T13" s="362"/>
      <c r="U13" s="362"/>
      <c r="V13" s="362"/>
      <c r="W13" s="363"/>
      <c r="Y13" s="30"/>
    </row>
    <row r="14" spans="1:25" ht="10" customHeight="1" x14ac:dyDescent="0.15">
      <c r="A14" s="30"/>
      <c r="I14" s="25"/>
      <c r="J14" s="25"/>
      <c r="K14" s="25"/>
      <c r="Y14" s="30"/>
    </row>
    <row r="15" spans="1:25" ht="20" customHeight="1" x14ac:dyDescent="0.15">
      <c r="A15" s="30"/>
      <c r="C15" s="365" t="s">
        <v>26</v>
      </c>
      <c r="D15" s="366"/>
      <c r="E15" s="366"/>
      <c r="F15" s="366"/>
      <c r="G15" s="366"/>
      <c r="H15" s="366"/>
      <c r="I15" s="366"/>
      <c r="J15" s="366"/>
      <c r="K15" s="366"/>
      <c r="L15" s="366"/>
      <c r="M15" s="366"/>
      <c r="N15" s="366"/>
      <c r="O15" s="366"/>
      <c r="P15" s="366"/>
      <c r="Q15" s="366"/>
      <c r="R15" s="366"/>
      <c r="S15" s="366"/>
      <c r="T15" s="366"/>
      <c r="U15" s="366"/>
      <c r="V15" s="366"/>
      <c r="W15" s="367"/>
      <c r="Y15" s="30"/>
    </row>
    <row r="16" spans="1:25" ht="10" customHeight="1" x14ac:dyDescent="0.15">
      <c r="A16" s="30"/>
      <c r="C16" s="38"/>
      <c r="D16" s="38"/>
      <c r="E16" s="38"/>
      <c r="F16" s="38"/>
      <c r="G16" s="38"/>
      <c r="H16" s="38"/>
      <c r="I16" s="45"/>
      <c r="J16" s="45"/>
      <c r="K16" s="45"/>
      <c r="L16" s="38"/>
      <c r="M16" s="38"/>
      <c r="N16" s="38"/>
      <c r="O16" s="38"/>
      <c r="P16" s="38"/>
      <c r="Q16" s="38"/>
      <c r="R16" s="38"/>
      <c r="S16" s="38"/>
      <c r="T16" s="38"/>
      <c r="U16" s="38"/>
      <c r="V16" s="38"/>
      <c r="W16" s="38"/>
      <c r="Y16" s="30"/>
    </row>
    <row r="17" spans="1:25" ht="32" customHeight="1" x14ac:dyDescent="0.15">
      <c r="A17" s="30"/>
      <c r="C17" s="360" t="s">
        <v>37</v>
      </c>
      <c r="D17" s="38"/>
      <c r="E17" s="368" t="s">
        <v>30</v>
      </c>
      <c r="F17" s="368"/>
      <c r="G17" s="368"/>
      <c r="H17" s="37"/>
      <c r="I17" s="369" t="s">
        <v>216</v>
      </c>
      <c r="J17" s="369"/>
      <c r="K17" s="369"/>
      <c r="L17" s="38"/>
      <c r="M17" s="369" t="s">
        <v>34</v>
      </c>
      <c r="N17" s="369"/>
      <c r="O17" s="369"/>
      <c r="P17" s="38"/>
      <c r="Q17" s="369" t="s">
        <v>148</v>
      </c>
      <c r="R17" s="369"/>
      <c r="S17" s="369"/>
      <c r="T17" s="38"/>
      <c r="U17" s="359" t="s">
        <v>35</v>
      </c>
      <c r="V17" s="359"/>
      <c r="W17" s="359"/>
      <c r="Y17" s="30"/>
    </row>
    <row r="18" spans="1:25" ht="27" customHeight="1" x14ac:dyDescent="0.15">
      <c r="A18" s="30"/>
      <c r="C18" s="360"/>
      <c r="D18" s="38"/>
      <c r="E18" s="39" t="s">
        <v>31</v>
      </c>
      <c r="F18" s="39" t="s">
        <v>32</v>
      </c>
      <c r="G18" s="40" t="s">
        <v>33</v>
      </c>
      <c r="H18" s="41"/>
      <c r="I18" s="39" t="s">
        <v>31</v>
      </c>
      <c r="J18" s="39" t="s">
        <v>32</v>
      </c>
      <c r="K18" s="40" t="s">
        <v>33</v>
      </c>
      <c r="L18" s="42"/>
      <c r="M18" s="39" t="s">
        <v>31</v>
      </c>
      <c r="N18" s="39" t="s">
        <v>32</v>
      </c>
      <c r="O18" s="40" t="s">
        <v>33</v>
      </c>
      <c r="P18" s="43"/>
      <c r="Q18" s="39" t="s">
        <v>31</v>
      </c>
      <c r="R18" s="39" t="s">
        <v>32</v>
      </c>
      <c r="S18" s="44" t="s">
        <v>33</v>
      </c>
      <c r="T18" s="42"/>
      <c r="U18" s="39" t="s">
        <v>31</v>
      </c>
      <c r="V18" s="39" t="s">
        <v>32</v>
      </c>
      <c r="W18" s="44" t="s">
        <v>36</v>
      </c>
      <c r="Y18" s="30"/>
    </row>
    <row r="19" spans="1:25" ht="10" customHeight="1" thickBot="1" x14ac:dyDescent="0.2">
      <c r="A19" s="30"/>
      <c r="C19" s="46"/>
      <c r="D19" s="38"/>
      <c r="E19" s="54"/>
      <c r="F19" s="54"/>
      <c r="G19" s="45"/>
      <c r="H19" s="45"/>
      <c r="I19" s="54"/>
      <c r="J19" s="54"/>
      <c r="K19" s="45"/>
      <c r="L19" s="38"/>
      <c r="M19" s="55"/>
      <c r="N19" s="55"/>
      <c r="O19" s="38"/>
      <c r="P19" s="38"/>
      <c r="Q19" s="55"/>
      <c r="R19" s="55"/>
      <c r="S19" s="38"/>
      <c r="T19" s="38"/>
      <c r="U19" s="55"/>
      <c r="V19" s="55"/>
      <c r="W19" s="38"/>
      <c r="Y19" s="30"/>
    </row>
    <row r="20" spans="1:25" ht="42" customHeight="1" thickBot="1" x14ac:dyDescent="0.2">
      <c r="A20" s="30"/>
      <c r="C20" s="78" t="s">
        <v>71</v>
      </c>
      <c r="D20" s="49"/>
      <c r="E20" s="31">
        <v>0</v>
      </c>
      <c r="F20" s="61">
        <v>0</v>
      </c>
      <c r="G20" s="53">
        <f>SUM(E20:F20)</f>
        <v>0</v>
      </c>
      <c r="H20" s="50"/>
      <c r="I20" s="31">
        <v>0</v>
      </c>
      <c r="J20" s="61">
        <v>0</v>
      </c>
      <c r="K20" s="53">
        <f>SUM(I20:J20)</f>
        <v>0</v>
      </c>
      <c r="L20" s="51"/>
      <c r="M20" s="31">
        <v>0</v>
      </c>
      <c r="N20" s="61">
        <v>0</v>
      </c>
      <c r="O20" s="53">
        <f>SUM(M20:N20)</f>
        <v>0</v>
      </c>
      <c r="P20" s="51"/>
      <c r="Q20" s="31">
        <v>0</v>
      </c>
      <c r="R20" s="61">
        <v>0</v>
      </c>
      <c r="S20" s="53">
        <f>SUM(Q20:R20)</f>
        <v>0</v>
      </c>
      <c r="T20" s="51"/>
      <c r="U20" s="31">
        <f>E20+I20+M20+Q20</f>
        <v>0</v>
      </c>
      <c r="V20" s="31">
        <f>F20+J20+N20+R20</f>
        <v>0</v>
      </c>
      <c r="W20" s="53">
        <f>SUM(U20:V20)</f>
        <v>0</v>
      </c>
      <c r="Y20" s="30"/>
    </row>
    <row r="21" spans="1:25" ht="10" customHeight="1" x14ac:dyDescent="0.15">
      <c r="A21" s="30"/>
      <c r="C21" s="46"/>
      <c r="D21" s="38"/>
      <c r="E21" s="56"/>
      <c r="F21" s="56"/>
      <c r="G21" s="45"/>
      <c r="H21" s="45"/>
      <c r="I21" s="56"/>
      <c r="J21" s="56"/>
      <c r="K21" s="45"/>
      <c r="L21" s="38"/>
      <c r="M21" s="57"/>
      <c r="N21" s="57"/>
      <c r="O21" s="38"/>
      <c r="P21" s="38"/>
      <c r="Q21" s="57"/>
      <c r="R21" s="57"/>
      <c r="S21" s="38"/>
      <c r="T21" s="38"/>
      <c r="U21" s="57"/>
      <c r="V21" s="57"/>
      <c r="W21" s="38"/>
      <c r="Y21" s="30"/>
    </row>
    <row r="22" spans="1:25" ht="32" customHeight="1" x14ac:dyDescent="0.15">
      <c r="A22" s="30"/>
      <c r="C22" s="47" t="s">
        <v>38</v>
      </c>
      <c r="D22" s="38"/>
      <c r="E22" s="32" t="e">
        <f>E20/G20</f>
        <v>#DIV/0!</v>
      </c>
      <c r="F22" s="33" t="e">
        <f>F20/G20</f>
        <v>#DIV/0!</v>
      </c>
      <c r="G22" s="34" t="e">
        <f>SUM(E22:F22)</f>
        <v>#DIV/0!</v>
      </c>
      <c r="H22" s="35"/>
      <c r="I22" s="33" t="e">
        <f>I20/K20</f>
        <v>#DIV/0!</v>
      </c>
      <c r="J22" s="33" t="e">
        <f>J20/K20</f>
        <v>#DIV/0!</v>
      </c>
      <c r="K22" s="34" t="e">
        <f>SUM(I22:J22)</f>
        <v>#DIV/0!</v>
      </c>
      <c r="L22" s="36"/>
      <c r="M22" s="33" t="e">
        <f>M20/O20</f>
        <v>#DIV/0!</v>
      </c>
      <c r="N22" s="33" t="e">
        <f>N20/O20</f>
        <v>#DIV/0!</v>
      </c>
      <c r="O22" s="34" t="e">
        <f>SUM(M22:N22)</f>
        <v>#DIV/0!</v>
      </c>
      <c r="P22" s="36"/>
      <c r="Q22" s="33" t="e">
        <f>Q20/S20</f>
        <v>#DIV/0!</v>
      </c>
      <c r="R22" s="33" t="e">
        <f>R20/S20</f>
        <v>#DIV/0!</v>
      </c>
      <c r="S22" s="34" t="e">
        <f>SUM(Q22:R22)</f>
        <v>#DIV/0!</v>
      </c>
      <c r="T22" s="36"/>
      <c r="U22" s="33" t="e">
        <f>U20/W20</f>
        <v>#DIV/0!</v>
      </c>
      <c r="V22" s="33" t="e">
        <f>V20/W20</f>
        <v>#DIV/0!</v>
      </c>
      <c r="W22" s="34" t="e">
        <f>SUM(U22:V22)</f>
        <v>#DIV/0!</v>
      </c>
      <c r="Y22" s="30"/>
    </row>
    <row r="23" spans="1:25" ht="10" customHeight="1" thickBot="1" x14ac:dyDescent="0.2">
      <c r="A23" s="30"/>
      <c r="C23" s="46"/>
      <c r="D23" s="38"/>
      <c r="E23" s="54"/>
      <c r="F23" s="54"/>
      <c r="G23" s="45"/>
      <c r="H23" s="45"/>
      <c r="I23" s="54"/>
      <c r="J23" s="54"/>
      <c r="K23" s="45"/>
      <c r="L23" s="38"/>
      <c r="M23" s="55"/>
      <c r="N23" s="55"/>
      <c r="O23" s="38"/>
      <c r="P23" s="38"/>
      <c r="Q23" s="55"/>
      <c r="R23" s="55"/>
      <c r="S23" s="38"/>
      <c r="T23" s="38"/>
      <c r="U23" s="55"/>
      <c r="V23" s="55"/>
      <c r="W23" s="38"/>
      <c r="Y23" s="30"/>
    </row>
    <row r="24" spans="1:25" ht="42" customHeight="1" thickBot="1" x14ac:dyDescent="0.2">
      <c r="A24" s="30"/>
      <c r="C24" s="79" t="s">
        <v>149</v>
      </c>
      <c r="D24" s="49"/>
      <c r="E24" s="31">
        <v>0</v>
      </c>
      <c r="F24" s="61">
        <v>0</v>
      </c>
      <c r="G24" s="53">
        <f>SUM(E24:F24)</f>
        <v>0</v>
      </c>
      <c r="H24" s="52"/>
      <c r="I24" s="31">
        <v>0</v>
      </c>
      <c r="J24" s="61">
        <v>0</v>
      </c>
      <c r="K24" s="53">
        <f>SUM(I24:J24)</f>
        <v>0</v>
      </c>
      <c r="L24" s="49"/>
      <c r="M24" s="31">
        <v>0</v>
      </c>
      <c r="N24" s="61">
        <v>0</v>
      </c>
      <c r="O24" s="53">
        <f>SUM(M24:N24)</f>
        <v>0</v>
      </c>
      <c r="P24" s="49"/>
      <c r="Q24" s="31">
        <v>0</v>
      </c>
      <c r="R24" s="61">
        <v>0</v>
      </c>
      <c r="S24" s="53">
        <f>SUM(Q24:R24)</f>
        <v>0</v>
      </c>
      <c r="T24" s="49"/>
      <c r="U24" s="31">
        <f>E24+I24+M24+Q24</f>
        <v>0</v>
      </c>
      <c r="V24" s="31">
        <f>F24+J24+N24+R24</f>
        <v>0</v>
      </c>
      <c r="W24" s="53">
        <f>SUM(U24:V24)</f>
        <v>0</v>
      </c>
      <c r="Y24" s="30"/>
    </row>
    <row r="25" spans="1:25" ht="10" customHeight="1" thickBot="1" x14ac:dyDescent="0.2">
      <c r="A25" s="30"/>
      <c r="C25" s="46"/>
      <c r="D25" s="38"/>
      <c r="E25" s="56"/>
      <c r="F25" s="56"/>
      <c r="G25" s="45"/>
      <c r="H25" s="45"/>
      <c r="I25" s="56"/>
      <c r="J25" s="56"/>
      <c r="K25" s="45"/>
      <c r="L25" s="38"/>
      <c r="M25" s="57"/>
      <c r="N25" s="57"/>
      <c r="O25" s="38"/>
      <c r="P25" s="38"/>
      <c r="Q25" s="57"/>
      <c r="R25" s="57"/>
      <c r="S25" s="38"/>
      <c r="T25" s="38"/>
      <c r="U25" s="127"/>
      <c r="V25" s="127"/>
      <c r="W25" s="38"/>
      <c r="Y25" s="30"/>
    </row>
    <row r="26" spans="1:25" ht="32" customHeight="1" thickBot="1" x14ac:dyDescent="0.2">
      <c r="A26" s="30"/>
      <c r="C26" s="364" t="s">
        <v>39</v>
      </c>
      <c r="D26" s="364"/>
      <c r="E26" s="364"/>
      <c r="F26" s="364"/>
      <c r="G26" s="364"/>
      <c r="H26" s="364"/>
      <c r="I26" s="364"/>
      <c r="J26" s="364"/>
      <c r="K26" s="364"/>
      <c r="L26" s="364"/>
      <c r="M26" s="364"/>
      <c r="N26" s="364"/>
      <c r="O26" s="364"/>
      <c r="P26" s="364"/>
      <c r="Q26" s="364"/>
      <c r="R26" s="364"/>
      <c r="S26" s="364"/>
      <c r="T26" s="49"/>
      <c r="U26" s="31">
        <v>0</v>
      </c>
      <c r="V26" s="61">
        <v>0</v>
      </c>
      <c r="W26" s="53">
        <f>SUM(U26:V26)</f>
        <v>0</v>
      </c>
      <c r="Y26" s="30"/>
    </row>
    <row r="27" spans="1:25" ht="18" customHeight="1" x14ac:dyDescent="0.15">
      <c r="A27" s="30"/>
      <c r="C27" s="370" t="s">
        <v>40</v>
      </c>
      <c r="D27" s="370"/>
      <c r="E27" s="370"/>
      <c r="F27" s="370"/>
      <c r="G27" s="370"/>
      <c r="H27" s="370"/>
      <c r="I27" s="370"/>
      <c r="J27" s="370"/>
      <c r="K27" s="370"/>
      <c r="L27" s="370"/>
      <c r="M27" s="370"/>
      <c r="N27" s="370"/>
      <c r="O27" s="370"/>
      <c r="P27" s="370"/>
      <c r="Q27" s="370"/>
      <c r="R27" s="370"/>
      <c r="S27" s="370"/>
      <c r="T27" s="38"/>
      <c r="U27" s="128" t="e">
        <f>U26/U20</f>
        <v>#DIV/0!</v>
      </c>
      <c r="V27" s="128" t="e">
        <f t="shared" ref="V27:W27" si="0">V26/V20</f>
        <v>#DIV/0!</v>
      </c>
      <c r="W27" s="48" t="e">
        <f t="shared" si="0"/>
        <v>#DIV/0!</v>
      </c>
      <c r="Y27" s="30"/>
    </row>
    <row r="28" spans="1:25" ht="10" customHeight="1" thickBot="1" x14ac:dyDescent="0.2">
      <c r="A28" s="30"/>
      <c r="C28" s="15"/>
      <c r="E28" s="28"/>
      <c r="F28" s="28"/>
      <c r="G28" s="28"/>
      <c r="H28" s="28"/>
      <c r="I28" s="25"/>
      <c r="J28" s="25"/>
      <c r="K28" s="25"/>
      <c r="Y28" s="30"/>
    </row>
    <row r="29" spans="1:25" ht="32" customHeight="1" thickBot="1" x14ac:dyDescent="0.2">
      <c r="A29" s="30"/>
      <c r="C29" s="382" t="s">
        <v>41</v>
      </c>
      <c r="E29" s="385" t="s">
        <v>6</v>
      </c>
      <c r="F29" s="386"/>
      <c r="G29" s="387"/>
      <c r="H29" s="29"/>
      <c r="I29" s="372" t="s">
        <v>47</v>
      </c>
      <c r="J29" s="372"/>
      <c r="K29" s="372"/>
      <c r="M29" s="379" t="s">
        <v>6</v>
      </c>
      <c r="N29" s="380"/>
      <c r="O29" s="381"/>
      <c r="Q29" s="372" t="s">
        <v>154</v>
      </c>
      <c r="R29" s="372"/>
      <c r="S29" s="372"/>
      <c r="U29" s="376" t="s">
        <v>6</v>
      </c>
      <c r="V29" s="377"/>
      <c r="W29" s="378"/>
      <c r="Y29" s="30"/>
    </row>
    <row r="30" spans="1:25" ht="10" customHeight="1" thickBot="1" x14ac:dyDescent="0.2">
      <c r="A30" s="30"/>
      <c r="C30" s="383"/>
      <c r="E30" s="388"/>
      <c r="F30" s="389"/>
      <c r="G30" s="390"/>
      <c r="H30" s="28"/>
      <c r="I30" s="372"/>
      <c r="J30" s="372"/>
      <c r="K30" s="372"/>
      <c r="M30" s="60"/>
      <c r="N30" s="60"/>
      <c r="O30" s="60"/>
      <c r="Q30" s="372"/>
      <c r="R30" s="372"/>
      <c r="S30" s="372"/>
      <c r="U30" s="132"/>
      <c r="V30" s="132"/>
      <c r="W30" s="132"/>
      <c r="Y30" s="30"/>
    </row>
    <row r="31" spans="1:25" ht="32" customHeight="1" thickBot="1" x14ac:dyDescent="0.2">
      <c r="A31" s="30"/>
      <c r="C31" s="383"/>
      <c r="E31" s="391"/>
      <c r="F31" s="392"/>
      <c r="G31" s="393"/>
      <c r="H31" s="29"/>
      <c r="I31" s="372"/>
      <c r="J31" s="372"/>
      <c r="K31" s="372"/>
      <c r="M31" s="379"/>
      <c r="N31" s="380"/>
      <c r="O31" s="381"/>
      <c r="Q31" s="372"/>
      <c r="R31" s="372"/>
      <c r="S31" s="372"/>
      <c r="U31" s="376" t="s">
        <v>6</v>
      </c>
      <c r="V31" s="377"/>
      <c r="W31" s="378"/>
      <c r="Y31" s="30"/>
    </row>
    <row r="32" spans="1:25" ht="10" customHeight="1" thickBot="1" x14ac:dyDescent="0.2">
      <c r="A32" s="30"/>
      <c r="C32" s="133"/>
      <c r="E32" s="131"/>
      <c r="F32" s="131"/>
      <c r="G32" s="131"/>
      <c r="H32" s="29"/>
      <c r="I32" s="394"/>
      <c r="J32" s="394"/>
      <c r="K32" s="394"/>
      <c r="L32" s="25"/>
      <c r="M32" s="131"/>
      <c r="N32" s="131"/>
      <c r="O32" s="131"/>
      <c r="P32" s="25"/>
      <c r="Q32" s="134"/>
      <c r="R32" s="134"/>
      <c r="S32" s="134"/>
      <c r="T32" s="25"/>
      <c r="U32" s="132"/>
      <c r="V32" s="132"/>
      <c r="W32" s="132"/>
      <c r="Y32" s="30"/>
    </row>
    <row r="33" spans="1:25" ht="85" customHeight="1" thickBot="1" x14ac:dyDescent="0.2">
      <c r="A33" s="30"/>
      <c r="C33" s="77" t="s">
        <v>153</v>
      </c>
      <c r="E33" s="373" t="s">
        <v>151</v>
      </c>
      <c r="F33" s="374"/>
      <c r="G33" s="375"/>
      <c r="H33" s="29"/>
      <c r="I33" s="372" t="s">
        <v>152</v>
      </c>
      <c r="J33" s="372"/>
      <c r="K33" s="372"/>
      <c r="M33" s="373" t="s">
        <v>151</v>
      </c>
      <c r="N33" s="374"/>
      <c r="O33" s="375"/>
      <c r="Q33" s="372" t="s">
        <v>155</v>
      </c>
      <c r="R33" s="372"/>
      <c r="S33" s="372"/>
      <c r="U33" s="373" t="s">
        <v>164</v>
      </c>
      <c r="V33" s="374"/>
      <c r="W33" s="375"/>
      <c r="Y33" s="30"/>
    </row>
    <row r="34" spans="1:25" ht="10" customHeight="1" x14ac:dyDescent="0.15">
      <c r="A34" s="30"/>
      <c r="B34" s="25"/>
      <c r="C34" s="26"/>
      <c r="D34" s="25"/>
      <c r="E34" s="27"/>
      <c r="F34" s="25"/>
      <c r="G34" s="25"/>
      <c r="H34" s="27"/>
      <c r="I34" s="25"/>
      <c r="J34" s="25"/>
      <c r="K34" s="25"/>
      <c r="Y34" s="30"/>
    </row>
    <row r="35" spans="1:25" ht="10" customHeight="1" x14ac:dyDescent="0.15">
      <c r="A35" s="30"/>
      <c r="B35" s="30"/>
      <c r="C35" s="58" t="s">
        <v>6</v>
      </c>
      <c r="D35" s="30"/>
      <c r="E35" s="371" t="s">
        <v>6</v>
      </c>
      <c r="F35" s="371"/>
      <c r="G35" s="371"/>
      <c r="H35" s="371"/>
      <c r="I35" s="30"/>
      <c r="J35" s="30"/>
      <c r="K35" s="30"/>
      <c r="L35" s="30"/>
      <c r="M35" s="30"/>
      <c r="N35" s="30"/>
      <c r="O35" s="30"/>
      <c r="P35" s="30"/>
      <c r="Q35" s="30"/>
      <c r="R35" s="30"/>
      <c r="S35" s="30"/>
      <c r="T35" s="30"/>
      <c r="U35" s="30"/>
      <c r="V35" s="30"/>
      <c r="W35" s="30"/>
      <c r="X35" s="30"/>
      <c r="Y35" s="30"/>
    </row>
    <row r="36" spans="1:25" ht="10" customHeight="1" x14ac:dyDescent="0.15">
      <c r="A36" s="25"/>
      <c r="B36" s="25"/>
      <c r="C36" s="26"/>
      <c r="D36" s="25"/>
      <c r="E36" s="27"/>
      <c r="F36" s="25"/>
      <c r="G36" s="25"/>
      <c r="H36" s="27"/>
      <c r="I36" s="25"/>
      <c r="J36" s="25"/>
      <c r="K36" s="25"/>
    </row>
    <row r="37" spans="1:25" ht="10" customHeight="1" x14ac:dyDescent="0.15">
      <c r="A37" s="25"/>
      <c r="B37" s="25"/>
      <c r="C37" s="26"/>
      <c r="D37" s="25"/>
      <c r="E37" s="27"/>
      <c r="F37" s="25"/>
      <c r="G37" s="25"/>
      <c r="H37" s="27"/>
      <c r="I37" s="25"/>
      <c r="J37" s="25"/>
      <c r="K37" s="25"/>
    </row>
    <row r="38" spans="1:25" ht="40" customHeight="1" x14ac:dyDescent="0.15">
      <c r="A38" s="357" t="s">
        <v>42</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row>
    <row r="39" spans="1:25" ht="10" customHeight="1" x14ac:dyDescent="0.15">
      <c r="A39" s="30"/>
      <c r="Y39" s="30"/>
    </row>
    <row r="40" spans="1:25" ht="20" customHeight="1" x14ac:dyDescent="0.15">
      <c r="A40" s="30"/>
      <c r="C40" s="340" t="s">
        <v>156</v>
      </c>
      <c r="D40" s="340"/>
      <c r="E40" s="340"/>
      <c r="F40" s="340"/>
      <c r="G40" s="340"/>
      <c r="H40" s="340"/>
      <c r="I40" s="340"/>
      <c r="J40" s="340"/>
      <c r="K40" s="340"/>
      <c r="L40" s="340"/>
      <c r="M40" s="340"/>
      <c r="N40" s="340"/>
      <c r="O40" s="340"/>
      <c r="P40" s="340"/>
      <c r="Q40" s="340"/>
      <c r="R40" s="340"/>
      <c r="S40" s="340"/>
      <c r="T40" s="340"/>
      <c r="U40" s="340"/>
      <c r="V40" s="340"/>
      <c r="W40" s="340"/>
      <c r="Y40" s="30"/>
    </row>
    <row r="41" spans="1:25" ht="10" customHeight="1" thickBot="1" x14ac:dyDescent="0.2">
      <c r="A41" s="30"/>
      <c r="Y41" s="30"/>
    </row>
    <row r="42" spans="1:25" ht="250" customHeight="1" thickBot="1" x14ac:dyDescent="0.2">
      <c r="A42" s="30"/>
      <c r="C42" s="361" t="s">
        <v>23</v>
      </c>
      <c r="D42" s="362"/>
      <c r="E42" s="362"/>
      <c r="F42" s="362"/>
      <c r="G42" s="362"/>
      <c r="H42" s="362"/>
      <c r="I42" s="362"/>
      <c r="J42" s="362"/>
      <c r="K42" s="362"/>
      <c r="L42" s="362"/>
      <c r="M42" s="362"/>
      <c r="N42" s="362"/>
      <c r="O42" s="362"/>
      <c r="P42" s="362"/>
      <c r="Q42" s="362"/>
      <c r="R42" s="362"/>
      <c r="S42" s="362"/>
      <c r="T42" s="362"/>
      <c r="U42" s="362"/>
      <c r="V42" s="362"/>
      <c r="W42" s="363"/>
      <c r="Y42" s="30"/>
    </row>
    <row r="43" spans="1:25" ht="10" customHeight="1" x14ac:dyDescent="0.15">
      <c r="A43" s="30"/>
      <c r="Y43" s="30"/>
    </row>
    <row r="44" spans="1:25" ht="10"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row>
    <row r="45" spans="1:25" ht="2" customHeight="1" x14ac:dyDescent="0.15"/>
    <row r="46" spans="1:25" x14ac:dyDescent="0.15">
      <c r="C46" s="129" t="s">
        <v>43</v>
      </c>
      <c r="E46" s="129" t="s">
        <v>157</v>
      </c>
    </row>
    <row r="47" spans="1:25" x14ac:dyDescent="0.15">
      <c r="C47" s="130" t="s">
        <v>44</v>
      </c>
      <c r="E47" s="130" t="s">
        <v>158</v>
      </c>
    </row>
    <row r="48" spans="1:25" x14ac:dyDescent="0.15">
      <c r="C48" s="130" t="s">
        <v>45</v>
      </c>
      <c r="E48" s="130" t="s">
        <v>159</v>
      </c>
    </row>
    <row r="49" spans="3:5" x14ac:dyDescent="0.15">
      <c r="C49" s="130" t="s">
        <v>46</v>
      </c>
      <c r="E49" s="130" t="s">
        <v>160</v>
      </c>
    </row>
    <row r="50" spans="3:5" ht="2" customHeight="1" x14ac:dyDescent="0.15">
      <c r="C50" s="130"/>
      <c r="E50" s="130"/>
    </row>
    <row r="51" spans="3:5" x14ac:dyDescent="0.15">
      <c r="C51" s="129" t="s">
        <v>48</v>
      </c>
      <c r="E51" s="130" t="s">
        <v>161</v>
      </c>
    </row>
    <row r="52" spans="3:5" x14ac:dyDescent="0.15">
      <c r="C52" s="130" t="s">
        <v>49</v>
      </c>
      <c r="E52" s="130" t="s">
        <v>162</v>
      </c>
    </row>
    <row r="53" spans="3:5" x14ac:dyDescent="0.15">
      <c r="C53" s="130" t="s">
        <v>51</v>
      </c>
      <c r="E53" s="130" t="s">
        <v>163</v>
      </c>
    </row>
    <row r="54" spans="3:5" x14ac:dyDescent="0.15">
      <c r="C54" s="130" t="s">
        <v>50</v>
      </c>
    </row>
    <row r="55" spans="3:5" ht="2" customHeight="1" x14ac:dyDescent="0.15">
      <c r="C55" s="130"/>
    </row>
    <row r="56" spans="3:5" x14ac:dyDescent="0.15">
      <c r="C56" s="129" t="s">
        <v>52</v>
      </c>
    </row>
    <row r="57" spans="3:5" x14ac:dyDescent="0.15">
      <c r="C57" s="130" t="s">
        <v>53</v>
      </c>
    </row>
    <row r="58" spans="3:5" x14ac:dyDescent="0.15">
      <c r="C58" s="130" t="s">
        <v>150</v>
      </c>
    </row>
  </sheetData>
  <sheetProtection algorithmName="SHA-512" hashValue="4Q7bAS+wt5UB2lXT00YhwEOCxYpUjRajg9nGB5AASOSVsf2XVXiNC5k3nLXA/zq4wkjf+DoFqXBo7wiRrqc0FA==" saltValue="CEsO7MXWYQOR/Z4DwfnqCA==" spinCount="100000" sheet="1" objects="1" scenarios="1" selectLockedCells="1"/>
  <mergeCells count="36">
    <mergeCell ref="A5:C7"/>
    <mergeCell ref="I32:K32"/>
    <mergeCell ref="E33:G33"/>
    <mergeCell ref="M33:O33"/>
    <mergeCell ref="I33:K33"/>
    <mergeCell ref="E6:I6"/>
    <mergeCell ref="K6:O6"/>
    <mergeCell ref="R6:W6"/>
    <mergeCell ref="Q29:S31"/>
    <mergeCell ref="E29:G31"/>
    <mergeCell ref="I29:K31"/>
    <mergeCell ref="Q17:S17"/>
    <mergeCell ref="C40:W40"/>
    <mergeCell ref="U33:W33"/>
    <mergeCell ref="U29:W29"/>
    <mergeCell ref="U31:W31"/>
    <mergeCell ref="C42:W42"/>
    <mergeCell ref="M29:O29"/>
    <mergeCell ref="M31:O31"/>
    <mergeCell ref="C29:C31"/>
    <mergeCell ref="A1:Y1"/>
    <mergeCell ref="A38:Y38"/>
    <mergeCell ref="A3:Y3"/>
    <mergeCell ref="U17:W17"/>
    <mergeCell ref="C17:C18"/>
    <mergeCell ref="C13:W13"/>
    <mergeCell ref="C11:W11"/>
    <mergeCell ref="A9:Y9"/>
    <mergeCell ref="C26:S26"/>
    <mergeCell ref="C15:W15"/>
    <mergeCell ref="E17:G17"/>
    <mergeCell ref="I17:K17"/>
    <mergeCell ref="M17:O17"/>
    <mergeCell ref="C27:S27"/>
    <mergeCell ref="E35:H35"/>
    <mergeCell ref="Q33:S33"/>
  </mergeCells>
  <dataValidations count="4">
    <dataValidation type="list" allowBlank="1" showInputMessage="1" showErrorMessage="1" sqref="E29:G32" xr:uid="{08182AFD-6382-F74F-B067-04B1A025811F}">
      <formula1>$C$47:$C$49</formula1>
    </dataValidation>
    <dataValidation type="list" allowBlank="1" showInputMessage="1" showErrorMessage="1" sqref="M29:O29" xr:uid="{3937C535-B972-6B49-AD8D-D08D8060426C}">
      <formula1>$C$52:$C$54</formula1>
    </dataValidation>
    <dataValidation type="list" allowBlank="1" showInputMessage="1" showErrorMessage="1" sqref="M31:O32" xr:uid="{7509A74F-AE51-4444-9559-61AAAB063CA1}">
      <formula1>$C$57:$C$58</formula1>
    </dataValidation>
    <dataValidation type="list" allowBlank="1" showInputMessage="1" showErrorMessage="1" sqref="U29:W29 U31:W31" xr:uid="{AE0CA77C-1944-A344-A074-09FE49C2B336}">
      <formula1>$E$47:$E$53</formula1>
    </dataValidation>
  </dataValidations>
  <pageMargins left="0.25" right="0.25" top="0.75" bottom="0.75" header="0.3" footer="0.3"/>
  <pageSetup paperSize="9" scale="67" fitToHeight="2" orientation="portrait" horizontalDpi="0" verticalDpi="0"/>
  <ignoredErrors>
    <ignoredError sqref="U24:V24 E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28B51-C29C-4849-8CE4-A1A287C41BCA}">
  <sheetPr>
    <pageSetUpPr fitToPage="1"/>
  </sheetPr>
  <dimension ref="A1:AC50"/>
  <sheetViews>
    <sheetView showGridLines="0" topLeftCell="A30" workbookViewId="0">
      <selection activeCell="V48" sqref="V48"/>
    </sheetView>
  </sheetViews>
  <sheetFormatPr baseColWidth="10" defaultRowHeight="13" x14ac:dyDescent="0.15"/>
  <cols>
    <col min="1" max="1" width="1" style="4" customWidth="1"/>
    <col min="2" max="2" width="1.83203125" style="4" customWidth="1"/>
    <col min="3" max="3" width="20.83203125" style="4" customWidth="1"/>
    <col min="4" max="4" width="1.6640625" style="4" customWidth="1"/>
    <col min="5" max="7" width="6.83203125" style="4" customWidth="1"/>
    <col min="8" max="8" width="1.83203125" style="4" customWidth="1"/>
    <col min="9" max="11" width="6.83203125" style="4" customWidth="1"/>
    <col min="12" max="12" width="1.83203125" style="4" customWidth="1"/>
    <col min="13" max="13" width="20.83203125" style="4" customWidth="1"/>
    <col min="14" max="14" width="1.83203125" style="4" customWidth="1"/>
    <col min="15" max="15" width="6.83203125" style="4" customWidth="1"/>
    <col min="16" max="16" width="1.83203125" style="4" customWidth="1"/>
    <col min="17" max="19" width="6.83203125" style="4" customWidth="1"/>
    <col min="20" max="20" width="1.83203125" style="4" customWidth="1"/>
    <col min="21" max="22" width="6.83203125" style="4" customWidth="1"/>
    <col min="23" max="23" width="1.6640625" style="4" customWidth="1"/>
    <col min="24" max="24" width="1.83203125" style="4" customWidth="1"/>
    <col min="25" max="25" width="1" style="4" customWidth="1"/>
    <col min="26" max="16384" width="10.83203125" style="4"/>
  </cols>
  <sheetData>
    <row r="1" spans="1:29" s="1" customFormat="1" ht="40" customHeight="1" x14ac:dyDescent="0.25">
      <c r="A1" s="316" t="s">
        <v>14</v>
      </c>
      <c r="B1" s="316"/>
      <c r="C1" s="316"/>
      <c r="D1" s="316"/>
      <c r="E1" s="316"/>
      <c r="F1" s="316"/>
      <c r="G1" s="316"/>
      <c r="H1" s="316"/>
      <c r="I1" s="316"/>
      <c r="J1" s="316"/>
      <c r="K1" s="316"/>
      <c r="L1" s="316"/>
      <c r="M1" s="316"/>
      <c r="N1" s="316"/>
      <c r="O1" s="316"/>
      <c r="P1" s="316"/>
      <c r="Q1" s="316"/>
      <c r="R1" s="316"/>
      <c r="S1" s="316"/>
      <c r="T1" s="316"/>
      <c r="U1" s="316"/>
      <c r="V1" s="316"/>
      <c r="W1" s="316"/>
      <c r="X1" s="316"/>
      <c r="Y1" s="316"/>
    </row>
    <row r="2" spans="1:29" s="22" customFormat="1" ht="10" customHeight="1" x14ac:dyDescent="0.25">
      <c r="A2" s="21"/>
      <c r="B2" s="21"/>
      <c r="C2" s="21"/>
      <c r="D2" s="21"/>
      <c r="E2" s="21"/>
      <c r="F2" s="21"/>
      <c r="G2" s="21"/>
      <c r="H2" s="21"/>
      <c r="I2" s="21"/>
      <c r="J2" s="21"/>
      <c r="K2" s="21"/>
      <c r="L2" s="21"/>
      <c r="M2" s="21"/>
      <c r="N2" s="21"/>
      <c r="O2" s="21"/>
      <c r="P2" s="21"/>
      <c r="Q2" s="21"/>
      <c r="R2" s="21"/>
      <c r="S2" s="21"/>
      <c r="T2" s="21"/>
      <c r="U2" s="21"/>
      <c r="V2" s="21"/>
      <c r="W2" s="21"/>
      <c r="X2" s="21"/>
      <c r="Y2" s="21"/>
    </row>
    <row r="4" spans="1:29" ht="10" customHeight="1" x14ac:dyDescent="0.15">
      <c r="A4" s="335" t="s">
        <v>0</v>
      </c>
      <c r="B4" s="335"/>
      <c r="C4" s="335"/>
      <c r="D4" s="2"/>
      <c r="E4" s="3"/>
      <c r="F4" s="3"/>
      <c r="G4" s="3"/>
      <c r="H4" s="3"/>
      <c r="I4" s="3"/>
      <c r="J4" s="3"/>
      <c r="K4" s="3"/>
      <c r="L4" s="3"/>
      <c r="M4" s="3"/>
      <c r="N4" s="3"/>
      <c r="O4" s="3"/>
      <c r="P4" s="3"/>
      <c r="Q4" s="3"/>
      <c r="R4" s="3"/>
      <c r="S4" s="3"/>
      <c r="T4" s="3"/>
      <c r="U4" s="3"/>
      <c r="V4" s="3"/>
      <c r="W4" s="3"/>
      <c r="X4" s="3"/>
      <c r="Y4" s="3"/>
    </row>
    <row r="5" spans="1:29" ht="32" customHeight="1" x14ac:dyDescent="0.15">
      <c r="A5" s="335"/>
      <c r="B5" s="335"/>
      <c r="C5" s="335"/>
      <c r="D5" s="2"/>
      <c r="E5" s="395" t="str">
        <f>'1. Summary'!E6</f>
        <v>Community name</v>
      </c>
      <c r="F5" s="395"/>
      <c r="G5" s="395"/>
      <c r="H5" s="395"/>
      <c r="I5" s="395"/>
      <c r="J5" s="3"/>
      <c r="K5" s="396" t="str">
        <f>'1. Summary'!G8</f>
        <v>Country</v>
      </c>
      <c r="L5" s="396"/>
      <c r="M5" s="396"/>
      <c r="N5" s="396"/>
      <c r="O5" s="396"/>
      <c r="P5" s="3"/>
      <c r="Q5" s="3"/>
      <c r="R5" s="384" t="str">
        <f>'1. Summary'!E10</f>
        <v>National Society</v>
      </c>
      <c r="S5" s="384"/>
      <c r="T5" s="384"/>
      <c r="U5" s="384"/>
      <c r="V5" s="384"/>
      <c r="W5" s="384"/>
      <c r="X5" s="3"/>
      <c r="Y5" s="3"/>
    </row>
    <row r="6" spans="1:29" ht="10" customHeight="1" x14ac:dyDescent="0.15">
      <c r="A6" s="335"/>
      <c r="B6" s="335"/>
      <c r="C6" s="335"/>
      <c r="D6" s="2"/>
      <c r="E6" s="7"/>
      <c r="F6" s="3"/>
      <c r="G6" s="3"/>
      <c r="H6" s="3"/>
      <c r="I6" s="3"/>
      <c r="J6" s="3"/>
      <c r="K6" s="3"/>
      <c r="L6" s="3"/>
      <c r="M6" s="3"/>
      <c r="N6" s="3"/>
      <c r="O6" s="3"/>
      <c r="P6" s="3"/>
      <c r="Q6" s="3"/>
      <c r="R6" s="3"/>
      <c r="S6" s="3"/>
      <c r="T6" s="3"/>
      <c r="U6" s="3"/>
      <c r="V6" s="3"/>
      <c r="W6" s="3"/>
      <c r="X6" s="3"/>
      <c r="Y6" s="3"/>
    </row>
    <row r="7" spans="1:29" ht="20" customHeight="1" x14ac:dyDescent="0.15"/>
    <row r="8" spans="1:29" ht="40" customHeight="1" x14ac:dyDescent="0.15">
      <c r="A8" s="398" t="s">
        <v>55</v>
      </c>
      <c r="B8" s="398"/>
      <c r="C8" s="398"/>
      <c r="D8" s="398"/>
      <c r="E8" s="398"/>
      <c r="F8" s="398"/>
      <c r="G8" s="398"/>
      <c r="H8" s="398"/>
      <c r="I8" s="398"/>
      <c r="J8" s="398"/>
      <c r="K8" s="398"/>
      <c r="L8" s="398"/>
      <c r="M8" s="398"/>
      <c r="N8" s="398"/>
      <c r="O8" s="398"/>
      <c r="P8" s="398"/>
      <c r="Q8" s="398"/>
      <c r="R8" s="398"/>
      <c r="S8" s="398"/>
      <c r="T8" s="398"/>
      <c r="U8" s="398"/>
      <c r="V8" s="398"/>
      <c r="W8" s="398"/>
      <c r="X8" s="398"/>
      <c r="Y8" s="398"/>
      <c r="AC8" s="4" t="s">
        <v>6</v>
      </c>
    </row>
    <row r="9" spans="1:29" s="25" customFormat="1" ht="10" customHeight="1" x14ac:dyDescent="0.15">
      <c r="A9" s="62"/>
      <c r="B9" s="63"/>
      <c r="C9" s="63"/>
      <c r="D9" s="63"/>
      <c r="E9" s="63"/>
      <c r="F9" s="63"/>
      <c r="G9" s="63"/>
      <c r="H9" s="63"/>
      <c r="I9" s="63"/>
      <c r="J9" s="63"/>
      <c r="K9" s="63"/>
      <c r="L9" s="63"/>
      <c r="M9" s="63"/>
      <c r="N9" s="63"/>
      <c r="O9" s="63"/>
      <c r="P9" s="63"/>
      <c r="Q9" s="63"/>
      <c r="R9" s="63"/>
      <c r="S9" s="63"/>
      <c r="T9" s="63"/>
      <c r="U9" s="63"/>
      <c r="V9" s="63"/>
      <c r="W9" s="63"/>
      <c r="X9" s="63"/>
      <c r="Y9" s="62"/>
    </row>
    <row r="10" spans="1:29" ht="40" customHeight="1" x14ac:dyDescent="0.15">
      <c r="A10" s="62"/>
      <c r="B10" s="63"/>
      <c r="C10" s="411" t="s">
        <v>68</v>
      </c>
      <c r="D10" s="411"/>
      <c r="E10" s="411"/>
      <c r="F10" s="411"/>
      <c r="G10" s="411"/>
      <c r="H10" s="411"/>
      <c r="I10" s="411"/>
      <c r="J10" s="411"/>
      <c r="K10" s="411"/>
      <c r="L10" s="411"/>
      <c r="M10" s="411"/>
      <c r="N10" s="411"/>
      <c r="O10" s="411"/>
      <c r="P10" s="411"/>
      <c r="Q10" s="411"/>
      <c r="R10" s="411"/>
      <c r="S10" s="411"/>
      <c r="T10" s="411"/>
      <c r="U10" s="411"/>
      <c r="V10" s="411"/>
      <c r="W10" s="411"/>
      <c r="X10" s="63"/>
      <c r="Y10" s="62"/>
    </row>
    <row r="11" spans="1:29" ht="10" customHeight="1" x14ac:dyDescent="0.15">
      <c r="A11" s="30"/>
      <c r="C11" s="14"/>
      <c r="D11" s="14"/>
      <c r="E11" s="14"/>
      <c r="F11" s="14"/>
      <c r="G11" s="14"/>
      <c r="H11" s="14"/>
      <c r="I11" s="25"/>
      <c r="J11" s="25"/>
      <c r="K11" s="25"/>
      <c r="Y11" s="30"/>
    </row>
    <row r="12" spans="1:29" ht="20" customHeight="1" x14ac:dyDescent="0.15">
      <c r="A12" s="30"/>
      <c r="C12" s="340" t="s">
        <v>56</v>
      </c>
      <c r="D12" s="340"/>
      <c r="E12" s="340"/>
      <c r="F12" s="340"/>
      <c r="G12" s="340"/>
      <c r="H12" s="340"/>
      <c r="I12" s="340"/>
      <c r="J12" s="340"/>
      <c r="K12" s="340"/>
      <c r="L12" s="340"/>
      <c r="M12" s="340"/>
      <c r="N12" s="340"/>
      <c r="O12" s="340"/>
      <c r="P12" s="340"/>
      <c r="Q12" s="340"/>
      <c r="R12" s="340"/>
      <c r="S12" s="340"/>
      <c r="T12" s="340"/>
      <c r="U12" s="340"/>
      <c r="V12" s="340"/>
      <c r="W12" s="340"/>
      <c r="X12" s="25"/>
      <c r="Y12" s="30"/>
    </row>
    <row r="13" spans="1:29" ht="10" customHeight="1" thickBot="1" x14ac:dyDescent="0.2">
      <c r="A13" s="30"/>
      <c r="C13" s="4" t="s">
        <v>6</v>
      </c>
      <c r="H13" s="4" t="s">
        <v>6</v>
      </c>
      <c r="I13" s="25"/>
      <c r="J13" s="25"/>
      <c r="K13" s="25"/>
      <c r="Y13" s="30"/>
    </row>
    <row r="14" spans="1:29" ht="73" customHeight="1" thickBot="1" x14ac:dyDescent="0.2">
      <c r="A14" s="30"/>
      <c r="C14" s="361" t="s">
        <v>23</v>
      </c>
      <c r="D14" s="362"/>
      <c r="E14" s="362"/>
      <c r="F14" s="362"/>
      <c r="G14" s="362"/>
      <c r="H14" s="362"/>
      <c r="I14" s="362"/>
      <c r="J14" s="362"/>
      <c r="K14" s="362"/>
      <c r="L14" s="362"/>
      <c r="M14" s="362"/>
      <c r="N14" s="362"/>
      <c r="O14" s="362"/>
      <c r="P14" s="362"/>
      <c r="Q14" s="362"/>
      <c r="R14" s="362"/>
      <c r="S14" s="362"/>
      <c r="T14" s="362"/>
      <c r="U14" s="362"/>
      <c r="V14" s="362"/>
      <c r="W14" s="363"/>
      <c r="Y14" s="30"/>
    </row>
    <row r="15" spans="1:29" ht="10" customHeight="1" x14ac:dyDescent="0.15">
      <c r="A15" s="30"/>
      <c r="I15" s="25"/>
      <c r="J15" s="25"/>
      <c r="K15" s="25"/>
      <c r="Y15" s="30"/>
    </row>
    <row r="16" spans="1:29" ht="32" customHeight="1" x14ac:dyDescent="0.15">
      <c r="A16" s="30"/>
      <c r="C16" s="412" t="s">
        <v>57</v>
      </c>
      <c r="D16" s="412"/>
      <c r="E16" s="412"/>
      <c r="F16" s="412"/>
      <c r="G16" s="412"/>
      <c r="H16" s="412"/>
      <c r="I16" s="412"/>
      <c r="J16" s="412"/>
      <c r="K16" s="412"/>
      <c r="L16" s="67"/>
      <c r="M16" s="413" t="s">
        <v>58</v>
      </c>
      <c r="N16" s="413"/>
      <c r="O16" s="413"/>
      <c r="P16" s="413"/>
      <c r="Q16" s="413"/>
      <c r="R16" s="413"/>
      <c r="S16" s="413"/>
      <c r="T16" s="413"/>
      <c r="U16" s="413"/>
      <c r="V16" s="413"/>
      <c r="W16" s="413"/>
      <c r="Y16" s="30"/>
    </row>
    <row r="17" spans="1:25" ht="10" customHeight="1" thickBot="1" x14ac:dyDescent="0.2">
      <c r="A17" s="30"/>
      <c r="C17" s="69"/>
      <c r="D17" s="69"/>
      <c r="E17" s="69"/>
      <c r="F17" s="69"/>
      <c r="G17" s="69"/>
      <c r="H17" s="69"/>
      <c r="I17" s="69"/>
      <c r="J17" s="69"/>
      <c r="K17" s="69"/>
      <c r="L17" s="68"/>
      <c r="M17" s="71"/>
      <c r="N17" s="71"/>
      <c r="O17" s="71"/>
      <c r="P17" s="71"/>
      <c r="Q17" s="71"/>
      <c r="R17" s="71"/>
      <c r="S17" s="71"/>
      <c r="T17" s="71"/>
      <c r="U17" s="71"/>
      <c r="V17" s="71"/>
      <c r="W17" s="71"/>
      <c r="Y17" s="30"/>
    </row>
    <row r="18" spans="1:25" ht="32" customHeight="1" thickBot="1" x14ac:dyDescent="0.2">
      <c r="A18" s="30"/>
      <c r="C18" s="64" t="s">
        <v>59</v>
      </c>
      <c r="D18" s="69"/>
      <c r="E18" s="408" t="s">
        <v>6</v>
      </c>
      <c r="F18" s="409"/>
      <c r="G18" s="409"/>
      <c r="H18" s="409"/>
      <c r="I18" s="409"/>
      <c r="J18" s="409"/>
      <c r="K18" s="410"/>
      <c r="L18" s="68"/>
      <c r="M18" s="64" t="s">
        <v>59</v>
      </c>
      <c r="N18" s="72"/>
      <c r="O18" s="402" t="s">
        <v>6</v>
      </c>
      <c r="P18" s="403"/>
      <c r="Q18" s="403"/>
      <c r="R18" s="403"/>
      <c r="S18" s="403"/>
      <c r="T18" s="403"/>
      <c r="U18" s="403"/>
      <c r="V18" s="403"/>
      <c r="W18" s="404"/>
      <c r="Y18" s="30"/>
    </row>
    <row r="19" spans="1:25" ht="10" customHeight="1" thickBot="1" x14ac:dyDescent="0.2">
      <c r="A19" s="30"/>
      <c r="C19" s="70"/>
      <c r="D19" s="69"/>
      <c r="E19" s="69"/>
      <c r="F19" s="69"/>
      <c r="G19" s="69"/>
      <c r="H19" s="69"/>
      <c r="I19" s="69"/>
      <c r="J19" s="69"/>
      <c r="K19" s="69"/>
      <c r="L19" s="68"/>
      <c r="M19" s="72"/>
      <c r="N19" s="72"/>
      <c r="O19" s="71"/>
      <c r="P19" s="71"/>
      <c r="Q19" s="71"/>
      <c r="R19" s="71"/>
      <c r="S19" s="71"/>
      <c r="T19" s="71"/>
      <c r="U19" s="71"/>
      <c r="V19" s="71"/>
      <c r="W19" s="71"/>
      <c r="Y19" s="30"/>
    </row>
    <row r="20" spans="1:25" ht="32" customHeight="1" thickBot="1" x14ac:dyDescent="0.2">
      <c r="A20" s="30"/>
      <c r="C20" s="64" t="s">
        <v>60</v>
      </c>
      <c r="D20" s="69"/>
      <c r="E20" s="399"/>
      <c r="F20" s="400"/>
      <c r="G20" s="400"/>
      <c r="H20" s="400"/>
      <c r="I20" s="400"/>
      <c r="J20" s="400"/>
      <c r="K20" s="401"/>
      <c r="L20" s="68"/>
      <c r="M20" s="64" t="s">
        <v>60</v>
      </c>
      <c r="N20" s="72"/>
      <c r="O20" s="405"/>
      <c r="P20" s="406"/>
      <c r="Q20" s="406"/>
      <c r="R20" s="406"/>
      <c r="S20" s="406"/>
      <c r="T20" s="406"/>
      <c r="U20" s="406"/>
      <c r="V20" s="406"/>
      <c r="W20" s="407"/>
      <c r="Y20" s="30"/>
    </row>
    <row r="21" spans="1:25" ht="10" customHeight="1" thickBot="1" x14ac:dyDescent="0.2">
      <c r="A21" s="30"/>
      <c r="C21" s="70" t="s">
        <v>6</v>
      </c>
      <c r="D21" s="69"/>
      <c r="E21" s="69"/>
      <c r="F21" s="69"/>
      <c r="G21" s="69"/>
      <c r="H21" s="69"/>
      <c r="I21" s="69"/>
      <c r="J21" s="69"/>
      <c r="K21" s="69"/>
      <c r="L21" s="68"/>
      <c r="M21" s="72" t="s">
        <v>6</v>
      </c>
      <c r="N21" s="72"/>
      <c r="O21" s="71"/>
      <c r="P21" s="71"/>
      <c r="Q21" s="71"/>
      <c r="R21" s="71"/>
      <c r="S21" s="71"/>
      <c r="T21" s="71"/>
      <c r="U21" s="71"/>
      <c r="V21" s="71"/>
      <c r="W21" s="71"/>
      <c r="Y21" s="30"/>
    </row>
    <row r="22" spans="1:25" ht="32" customHeight="1" thickBot="1" x14ac:dyDescent="0.2">
      <c r="A22" s="30"/>
      <c r="C22" s="64" t="s">
        <v>61</v>
      </c>
      <c r="D22" s="69"/>
      <c r="E22" s="399"/>
      <c r="F22" s="400"/>
      <c r="G22" s="400"/>
      <c r="H22" s="400"/>
      <c r="I22" s="400"/>
      <c r="J22" s="400"/>
      <c r="K22" s="401"/>
      <c r="L22" s="68"/>
      <c r="M22" s="64" t="s">
        <v>61</v>
      </c>
      <c r="N22" s="72"/>
      <c r="O22" s="405"/>
      <c r="P22" s="406"/>
      <c r="Q22" s="406"/>
      <c r="R22" s="406"/>
      <c r="S22" s="406"/>
      <c r="T22" s="406"/>
      <c r="U22" s="406"/>
      <c r="V22" s="406"/>
      <c r="W22" s="407"/>
      <c r="Y22" s="30"/>
    </row>
    <row r="23" spans="1:25" ht="10" customHeight="1" thickBot="1" x14ac:dyDescent="0.2">
      <c r="A23" s="30"/>
      <c r="C23" s="70" t="s">
        <v>6</v>
      </c>
      <c r="D23" s="69"/>
      <c r="E23" s="69"/>
      <c r="F23" s="69"/>
      <c r="G23" s="69"/>
      <c r="H23" s="69"/>
      <c r="I23" s="69"/>
      <c r="J23" s="69"/>
      <c r="K23" s="69"/>
      <c r="L23" s="68"/>
      <c r="M23" s="72" t="s">
        <v>6</v>
      </c>
      <c r="N23" s="72"/>
      <c r="O23" s="71"/>
      <c r="P23" s="71"/>
      <c r="Q23" s="71"/>
      <c r="R23" s="71"/>
      <c r="S23" s="71"/>
      <c r="T23" s="71"/>
      <c r="U23" s="71"/>
      <c r="V23" s="71"/>
      <c r="W23" s="71"/>
      <c r="Y23" s="30"/>
    </row>
    <row r="24" spans="1:25" ht="32" customHeight="1" thickBot="1" x14ac:dyDescent="0.2">
      <c r="A24" s="30"/>
      <c r="C24" s="64" t="s">
        <v>62</v>
      </c>
      <c r="D24" s="69"/>
      <c r="E24" s="414"/>
      <c r="F24" s="415"/>
      <c r="G24" s="415"/>
      <c r="H24" s="415"/>
      <c r="I24" s="415"/>
      <c r="J24" s="415"/>
      <c r="K24" s="416"/>
      <c r="L24" s="68"/>
      <c r="M24" s="64" t="s">
        <v>62</v>
      </c>
      <c r="N24" s="72"/>
      <c r="O24" s="405"/>
      <c r="P24" s="406"/>
      <c r="Q24" s="406"/>
      <c r="R24" s="406"/>
      <c r="S24" s="406"/>
      <c r="T24" s="406"/>
      <c r="U24" s="406"/>
      <c r="V24" s="406"/>
      <c r="W24" s="407"/>
      <c r="Y24" s="30"/>
    </row>
    <row r="25" spans="1:25" ht="10" customHeight="1" thickBot="1" x14ac:dyDescent="0.2">
      <c r="A25" s="30"/>
      <c r="C25" s="70" t="s">
        <v>6</v>
      </c>
      <c r="D25" s="69"/>
      <c r="E25" s="69"/>
      <c r="F25" s="69"/>
      <c r="G25" s="69"/>
      <c r="H25" s="69"/>
      <c r="I25" s="69"/>
      <c r="J25" s="69"/>
      <c r="K25" s="69"/>
      <c r="L25" s="68"/>
      <c r="M25" s="72" t="s">
        <v>6</v>
      </c>
      <c r="N25" s="72"/>
      <c r="O25" s="71"/>
      <c r="P25" s="71"/>
      <c r="Q25" s="71"/>
      <c r="R25" s="71"/>
      <c r="S25" s="71"/>
      <c r="T25" s="71"/>
      <c r="U25" s="71"/>
      <c r="V25" s="71"/>
      <c r="W25" s="71"/>
      <c r="Y25" s="30"/>
    </row>
    <row r="26" spans="1:25" ht="32" customHeight="1" thickBot="1" x14ac:dyDescent="0.2">
      <c r="A26" s="30"/>
      <c r="C26" s="64" t="s">
        <v>63</v>
      </c>
      <c r="D26" s="69"/>
      <c r="E26" s="399"/>
      <c r="F26" s="400"/>
      <c r="G26" s="400"/>
      <c r="H26" s="400"/>
      <c r="I26" s="400"/>
      <c r="J26" s="400"/>
      <c r="K26" s="401"/>
      <c r="L26" s="68"/>
      <c r="M26" s="64" t="s">
        <v>63</v>
      </c>
      <c r="N26" s="72"/>
      <c r="O26" s="405"/>
      <c r="P26" s="406"/>
      <c r="Q26" s="406"/>
      <c r="R26" s="406"/>
      <c r="S26" s="406"/>
      <c r="T26" s="406"/>
      <c r="U26" s="406"/>
      <c r="V26" s="406"/>
      <c r="W26" s="407"/>
      <c r="Y26" s="30"/>
    </row>
    <row r="27" spans="1:25" ht="10" customHeight="1" thickBot="1" x14ac:dyDescent="0.2">
      <c r="A27" s="30"/>
      <c r="C27" s="70"/>
      <c r="D27" s="69"/>
      <c r="E27" s="69"/>
      <c r="F27" s="69"/>
      <c r="G27" s="69"/>
      <c r="H27" s="69"/>
      <c r="I27" s="69"/>
      <c r="J27" s="69"/>
      <c r="K27" s="69"/>
      <c r="L27" s="68"/>
      <c r="M27" s="72"/>
      <c r="N27" s="72"/>
      <c r="O27" s="71"/>
      <c r="P27" s="71"/>
      <c r="Q27" s="71"/>
      <c r="R27" s="71"/>
      <c r="S27" s="71"/>
      <c r="T27" s="71"/>
      <c r="U27" s="71"/>
      <c r="V27" s="71"/>
      <c r="W27" s="71"/>
      <c r="Y27" s="30"/>
    </row>
    <row r="28" spans="1:25" ht="32" customHeight="1" thickBot="1" x14ac:dyDescent="0.2">
      <c r="A28" s="30"/>
      <c r="C28" s="64" t="s">
        <v>64</v>
      </c>
      <c r="D28" s="69"/>
      <c r="E28" s="361"/>
      <c r="F28" s="362"/>
      <c r="G28" s="362"/>
      <c r="H28" s="362"/>
      <c r="I28" s="362"/>
      <c r="J28" s="362"/>
      <c r="K28" s="363"/>
      <c r="L28" s="68"/>
      <c r="M28" s="64" t="s">
        <v>64</v>
      </c>
      <c r="N28" s="72"/>
      <c r="O28" s="405"/>
      <c r="P28" s="406"/>
      <c r="Q28" s="406"/>
      <c r="R28" s="406"/>
      <c r="S28" s="406"/>
      <c r="T28" s="406"/>
      <c r="U28" s="406"/>
      <c r="V28" s="406"/>
      <c r="W28" s="407"/>
      <c r="Y28" s="30"/>
    </row>
    <row r="29" spans="1:25" ht="10" customHeight="1" thickBot="1" x14ac:dyDescent="0.2">
      <c r="A29" s="30"/>
      <c r="C29" s="70"/>
      <c r="D29" s="69"/>
      <c r="E29" s="69"/>
      <c r="F29" s="69"/>
      <c r="G29" s="69"/>
      <c r="H29" s="69"/>
      <c r="I29" s="69"/>
      <c r="J29" s="69"/>
      <c r="K29" s="69"/>
      <c r="L29" s="68"/>
      <c r="M29" s="72"/>
      <c r="N29" s="72"/>
      <c r="O29" s="71"/>
      <c r="P29" s="71"/>
      <c r="Q29" s="71"/>
      <c r="R29" s="71"/>
      <c r="S29" s="71"/>
      <c r="T29" s="71"/>
      <c r="U29" s="71"/>
      <c r="V29" s="71"/>
      <c r="W29" s="71"/>
      <c r="Y29" s="30"/>
    </row>
    <row r="30" spans="1:25" ht="32" customHeight="1" thickBot="1" x14ac:dyDescent="0.2">
      <c r="A30" s="30"/>
      <c r="C30" s="64" t="s">
        <v>65</v>
      </c>
      <c r="D30" s="69"/>
      <c r="E30" s="399"/>
      <c r="F30" s="400"/>
      <c r="G30" s="400"/>
      <c r="H30" s="400"/>
      <c r="I30" s="400"/>
      <c r="J30" s="400"/>
      <c r="K30" s="401"/>
      <c r="L30" s="68"/>
      <c r="M30" s="64" t="s">
        <v>65</v>
      </c>
      <c r="N30" s="72"/>
      <c r="O30" s="405"/>
      <c r="P30" s="406"/>
      <c r="Q30" s="406"/>
      <c r="R30" s="406"/>
      <c r="S30" s="406"/>
      <c r="T30" s="406"/>
      <c r="U30" s="406"/>
      <c r="V30" s="406"/>
      <c r="W30" s="407"/>
      <c r="Y30" s="30"/>
    </row>
    <row r="31" spans="1:25" ht="20" customHeight="1" x14ac:dyDescent="0.15">
      <c r="A31" s="30"/>
      <c r="C31" s="68"/>
      <c r="D31" s="68"/>
      <c r="E31" s="68"/>
      <c r="F31" s="68"/>
      <c r="G31" s="68"/>
      <c r="H31" s="68"/>
      <c r="I31" s="68"/>
      <c r="J31" s="68"/>
      <c r="K31" s="68"/>
      <c r="L31" s="68"/>
      <c r="M31" s="68"/>
      <c r="N31" s="68"/>
      <c r="O31" s="68"/>
      <c r="P31" s="68"/>
      <c r="Q31" s="68"/>
      <c r="R31" s="68"/>
      <c r="S31" s="68"/>
      <c r="T31" s="68"/>
      <c r="U31" s="68"/>
      <c r="V31" s="68"/>
      <c r="W31" s="68"/>
      <c r="Y31" s="30"/>
    </row>
    <row r="32" spans="1:25" ht="32" customHeight="1" x14ac:dyDescent="0.15">
      <c r="A32" s="30"/>
      <c r="C32" s="417" t="s">
        <v>66</v>
      </c>
      <c r="D32" s="417"/>
      <c r="E32" s="417"/>
      <c r="F32" s="417"/>
      <c r="G32" s="417"/>
      <c r="H32" s="417"/>
      <c r="I32" s="417"/>
      <c r="J32" s="417"/>
      <c r="K32" s="417"/>
      <c r="L32" s="67"/>
      <c r="M32" s="418" t="s">
        <v>67</v>
      </c>
      <c r="N32" s="418"/>
      <c r="O32" s="418"/>
      <c r="P32" s="418"/>
      <c r="Q32" s="418"/>
      <c r="R32" s="418"/>
      <c r="S32" s="418"/>
      <c r="T32" s="418"/>
      <c r="U32" s="418"/>
      <c r="V32" s="418"/>
      <c r="W32" s="418"/>
      <c r="Y32" s="30"/>
    </row>
    <row r="33" spans="1:25" ht="10" customHeight="1" thickBot="1" x14ac:dyDescent="0.2">
      <c r="A33" s="30"/>
      <c r="C33" s="66"/>
      <c r="D33" s="66"/>
      <c r="E33" s="66"/>
      <c r="F33" s="66"/>
      <c r="G33" s="66"/>
      <c r="H33" s="66"/>
      <c r="I33" s="66"/>
      <c r="J33" s="66"/>
      <c r="K33" s="66"/>
      <c r="L33" s="68"/>
      <c r="M33" s="73"/>
      <c r="N33" s="73"/>
      <c r="O33" s="73"/>
      <c r="P33" s="73"/>
      <c r="Q33" s="73"/>
      <c r="R33" s="73"/>
      <c r="S33" s="73"/>
      <c r="T33" s="73"/>
      <c r="U33" s="73"/>
      <c r="V33" s="73"/>
      <c r="W33" s="73"/>
      <c r="Y33" s="30"/>
    </row>
    <row r="34" spans="1:25" ht="32" customHeight="1" thickBot="1" x14ac:dyDescent="0.2">
      <c r="A34" s="30"/>
      <c r="C34" s="64" t="s">
        <v>59</v>
      </c>
      <c r="D34" s="66"/>
      <c r="E34" s="408" t="s">
        <v>6</v>
      </c>
      <c r="F34" s="409"/>
      <c r="G34" s="409"/>
      <c r="H34" s="409"/>
      <c r="I34" s="409"/>
      <c r="J34" s="409"/>
      <c r="K34" s="410"/>
      <c r="L34" s="68"/>
      <c r="M34" s="64" t="s">
        <v>59</v>
      </c>
      <c r="N34" s="74"/>
      <c r="O34" s="402" t="s">
        <v>6</v>
      </c>
      <c r="P34" s="403"/>
      <c r="Q34" s="403"/>
      <c r="R34" s="403"/>
      <c r="S34" s="403"/>
      <c r="T34" s="403"/>
      <c r="U34" s="403"/>
      <c r="V34" s="403"/>
      <c r="W34" s="404"/>
      <c r="Y34" s="30"/>
    </row>
    <row r="35" spans="1:25" ht="10" customHeight="1" thickBot="1" x14ac:dyDescent="0.2">
      <c r="A35" s="30"/>
      <c r="C35" s="65"/>
      <c r="D35" s="66"/>
      <c r="E35" s="66"/>
      <c r="F35" s="66"/>
      <c r="G35" s="66"/>
      <c r="H35" s="66"/>
      <c r="I35" s="66"/>
      <c r="J35" s="66"/>
      <c r="K35" s="66"/>
      <c r="L35" s="68"/>
      <c r="M35" s="74"/>
      <c r="N35" s="74"/>
      <c r="O35" s="73"/>
      <c r="P35" s="73"/>
      <c r="Q35" s="73"/>
      <c r="R35" s="73"/>
      <c r="S35" s="73"/>
      <c r="T35" s="73"/>
      <c r="U35" s="73"/>
      <c r="V35" s="73"/>
      <c r="W35" s="73"/>
      <c r="Y35" s="30"/>
    </row>
    <row r="36" spans="1:25" ht="32" customHeight="1" thickBot="1" x14ac:dyDescent="0.2">
      <c r="A36" s="30"/>
      <c r="C36" s="64" t="s">
        <v>60</v>
      </c>
      <c r="D36" s="66"/>
      <c r="E36" s="399"/>
      <c r="F36" s="400"/>
      <c r="G36" s="400"/>
      <c r="H36" s="400"/>
      <c r="I36" s="400"/>
      <c r="J36" s="400"/>
      <c r="K36" s="401"/>
      <c r="L36" s="68"/>
      <c r="M36" s="64" t="s">
        <v>60</v>
      </c>
      <c r="N36" s="74"/>
      <c r="O36" s="405"/>
      <c r="P36" s="406"/>
      <c r="Q36" s="406"/>
      <c r="R36" s="406"/>
      <c r="S36" s="406"/>
      <c r="T36" s="406"/>
      <c r="U36" s="406"/>
      <c r="V36" s="406"/>
      <c r="W36" s="407"/>
      <c r="Y36" s="30"/>
    </row>
    <row r="37" spans="1:25" ht="10" customHeight="1" thickBot="1" x14ac:dyDescent="0.2">
      <c r="A37" s="30"/>
      <c r="C37" s="65" t="s">
        <v>6</v>
      </c>
      <c r="D37" s="66"/>
      <c r="E37" s="66"/>
      <c r="F37" s="66"/>
      <c r="G37" s="66"/>
      <c r="H37" s="66"/>
      <c r="I37" s="66"/>
      <c r="J37" s="66"/>
      <c r="K37" s="66"/>
      <c r="L37" s="68"/>
      <c r="M37" s="74" t="s">
        <v>6</v>
      </c>
      <c r="N37" s="74"/>
      <c r="O37" s="73"/>
      <c r="P37" s="73"/>
      <c r="Q37" s="73"/>
      <c r="R37" s="73"/>
      <c r="S37" s="73"/>
      <c r="T37" s="73"/>
      <c r="U37" s="73"/>
      <c r="V37" s="73"/>
      <c r="W37" s="73"/>
      <c r="Y37" s="30"/>
    </row>
    <row r="38" spans="1:25" ht="32" customHeight="1" thickBot="1" x14ac:dyDescent="0.2">
      <c r="A38" s="30"/>
      <c r="C38" s="64" t="s">
        <v>61</v>
      </c>
      <c r="D38" s="66"/>
      <c r="E38" s="399"/>
      <c r="F38" s="400"/>
      <c r="G38" s="400"/>
      <c r="H38" s="400"/>
      <c r="I38" s="400"/>
      <c r="J38" s="400"/>
      <c r="K38" s="401"/>
      <c r="L38" s="68"/>
      <c r="M38" s="64" t="s">
        <v>61</v>
      </c>
      <c r="N38" s="74"/>
      <c r="O38" s="405"/>
      <c r="P38" s="406"/>
      <c r="Q38" s="406"/>
      <c r="R38" s="406"/>
      <c r="S38" s="406"/>
      <c r="T38" s="406"/>
      <c r="U38" s="406"/>
      <c r="V38" s="406"/>
      <c r="W38" s="407"/>
      <c r="Y38" s="30"/>
    </row>
    <row r="39" spans="1:25" ht="10" customHeight="1" thickBot="1" x14ac:dyDescent="0.2">
      <c r="A39" s="30"/>
      <c r="C39" s="65" t="s">
        <v>6</v>
      </c>
      <c r="D39" s="66"/>
      <c r="E39" s="66"/>
      <c r="F39" s="66"/>
      <c r="G39" s="66"/>
      <c r="H39" s="66"/>
      <c r="I39" s="66"/>
      <c r="J39" s="66"/>
      <c r="K39" s="66"/>
      <c r="L39" s="68"/>
      <c r="M39" s="74" t="s">
        <v>6</v>
      </c>
      <c r="N39" s="74"/>
      <c r="O39" s="73"/>
      <c r="P39" s="73"/>
      <c r="Q39" s="73"/>
      <c r="R39" s="73"/>
      <c r="S39" s="73"/>
      <c r="T39" s="73"/>
      <c r="U39" s="73"/>
      <c r="V39" s="73"/>
      <c r="W39" s="73"/>
      <c r="Y39" s="30"/>
    </row>
    <row r="40" spans="1:25" ht="32" customHeight="1" thickBot="1" x14ac:dyDescent="0.2">
      <c r="A40" s="30"/>
      <c r="C40" s="64" t="s">
        <v>62</v>
      </c>
      <c r="D40" s="66"/>
      <c r="E40" s="414"/>
      <c r="F40" s="415"/>
      <c r="G40" s="415"/>
      <c r="H40" s="415"/>
      <c r="I40" s="415"/>
      <c r="J40" s="415"/>
      <c r="K40" s="416"/>
      <c r="L40" s="68"/>
      <c r="M40" s="64" t="s">
        <v>62</v>
      </c>
      <c r="N40" s="74"/>
      <c r="O40" s="405"/>
      <c r="P40" s="406"/>
      <c r="Q40" s="406"/>
      <c r="R40" s="406"/>
      <c r="S40" s="406"/>
      <c r="T40" s="406"/>
      <c r="U40" s="406"/>
      <c r="V40" s="406"/>
      <c r="W40" s="407"/>
      <c r="Y40" s="30"/>
    </row>
    <row r="41" spans="1:25" ht="10" customHeight="1" thickBot="1" x14ac:dyDescent="0.2">
      <c r="A41" s="30"/>
      <c r="C41" s="65" t="s">
        <v>6</v>
      </c>
      <c r="D41" s="66"/>
      <c r="E41" s="66"/>
      <c r="F41" s="66"/>
      <c r="G41" s="66"/>
      <c r="H41" s="66"/>
      <c r="I41" s="66"/>
      <c r="J41" s="66"/>
      <c r="K41" s="66"/>
      <c r="L41" s="68"/>
      <c r="M41" s="74" t="s">
        <v>6</v>
      </c>
      <c r="N41" s="74"/>
      <c r="O41" s="73"/>
      <c r="P41" s="73"/>
      <c r="Q41" s="73"/>
      <c r="R41" s="73"/>
      <c r="S41" s="73"/>
      <c r="T41" s="73"/>
      <c r="U41" s="73"/>
      <c r="V41" s="73"/>
      <c r="W41" s="73"/>
      <c r="Y41" s="30"/>
    </row>
    <row r="42" spans="1:25" ht="32" customHeight="1" thickBot="1" x14ac:dyDescent="0.2">
      <c r="A42" s="30"/>
      <c r="C42" s="64" t="s">
        <v>63</v>
      </c>
      <c r="D42" s="66"/>
      <c r="E42" s="399"/>
      <c r="F42" s="400"/>
      <c r="G42" s="400"/>
      <c r="H42" s="400"/>
      <c r="I42" s="400"/>
      <c r="J42" s="400"/>
      <c r="K42" s="401"/>
      <c r="L42" s="68"/>
      <c r="M42" s="64" t="s">
        <v>63</v>
      </c>
      <c r="N42" s="74"/>
      <c r="O42" s="405"/>
      <c r="P42" s="406"/>
      <c r="Q42" s="406"/>
      <c r="R42" s="406"/>
      <c r="S42" s="406"/>
      <c r="T42" s="406"/>
      <c r="U42" s="406"/>
      <c r="V42" s="406"/>
      <c r="W42" s="407"/>
      <c r="Y42" s="30"/>
    </row>
    <row r="43" spans="1:25" ht="10" customHeight="1" thickBot="1" x14ac:dyDescent="0.2">
      <c r="A43" s="30"/>
      <c r="C43" s="65"/>
      <c r="D43" s="66"/>
      <c r="E43" s="66"/>
      <c r="F43" s="66"/>
      <c r="G43" s="66"/>
      <c r="H43" s="66"/>
      <c r="I43" s="66"/>
      <c r="J43" s="66"/>
      <c r="K43" s="66"/>
      <c r="L43" s="68"/>
      <c r="M43" s="74"/>
      <c r="N43" s="74"/>
      <c r="O43" s="73"/>
      <c r="P43" s="73"/>
      <c r="Q43" s="73"/>
      <c r="R43" s="73"/>
      <c r="S43" s="73"/>
      <c r="T43" s="73"/>
      <c r="U43" s="73"/>
      <c r="V43" s="73"/>
      <c r="W43" s="73"/>
      <c r="Y43" s="30"/>
    </row>
    <row r="44" spans="1:25" ht="32" customHeight="1" thickBot="1" x14ac:dyDescent="0.2">
      <c r="A44" s="30"/>
      <c r="C44" s="64" t="s">
        <v>64</v>
      </c>
      <c r="D44" s="66"/>
      <c r="E44" s="361"/>
      <c r="F44" s="362"/>
      <c r="G44" s="362"/>
      <c r="H44" s="362"/>
      <c r="I44" s="362"/>
      <c r="J44" s="362"/>
      <c r="K44" s="363"/>
      <c r="L44" s="68"/>
      <c r="M44" s="64" t="s">
        <v>64</v>
      </c>
      <c r="N44" s="74"/>
      <c r="O44" s="405"/>
      <c r="P44" s="406"/>
      <c r="Q44" s="406"/>
      <c r="R44" s="406"/>
      <c r="S44" s="406"/>
      <c r="T44" s="406"/>
      <c r="U44" s="406"/>
      <c r="V44" s="406"/>
      <c r="W44" s="407"/>
      <c r="Y44" s="30"/>
    </row>
    <row r="45" spans="1:25" ht="10" customHeight="1" thickBot="1" x14ac:dyDescent="0.2">
      <c r="A45" s="30"/>
      <c r="C45" s="65"/>
      <c r="D45" s="66"/>
      <c r="E45" s="66"/>
      <c r="F45" s="66"/>
      <c r="G45" s="66"/>
      <c r="H45" s="66"/>
      <c r="I45" s="66"/>
      <c r="J45" s="66"/>
      <c r="K45" s="66"/>
      <c r="L45" s="68"/>
      <c r="M45" s="74"/>
      <c r="N45" s="74"/>
      <c r="O45" s="73"/>
      <c r="P45" s="73"/>
      <c r="Q45" s="73"/>
      <c r="R45" s="73"/>
      <c r="S45" s="73"/>
      <c r="T45" s="73"/>
      <c r="U45" s="73"/>
      <c r="V45" s="73"/>
      <c r="W45" s="73"/>
      <c r="Y45" s="30"/>
    </row>
    <row r="46" spans="1:25" ht="32" customHeight="1" thickBot="1" x14ac:dyDescent="0.2">
      <c r="A46" s="30"/>
      <c r="C46" s="64" t="s">
        <v>65</v>
      </c>
      <c r="D46" s="66"/>
      <c r="E46" s="399"/>
      <c r="F46" s="400"/>
      <c r="G46" s="400"/>
      <c r="H46" s="400"/>
      <c r="I46" s="400"/>
      <c r="J46" s="400"/>
      <c r="K46" s="401"/>
      <c r="L46" s="68"/>
      <c r="M46" s="64" t="s">
        <v>65</v>
      </c>
      <c r="N46" s="74"/>
      <c r="O46" s="405"/>
      <c r="P46" s="406"/>
      <c r="Q46" s="406"/>
      <c r="R46" s="406"/>
      <c r="S46" s="406"/>
      <c r="T46" s="406"/>
      <c r="U46" s="406"/>
      <c r="V46" s="406"/>
      <c r="W46" s="407"/>
      <c r="Y46" s="30"/>
    </row>
    <row r="47" spans="1:25" ht="10" customHeight="1" thickBot="1" x14ac:dyDescent="0.2">
      <c r="A47" s="30"/>
      <c r="C47" s="135"/>
      <c r="D47" s="28"/>
      <c r="E47" s="136"/>
      <c r="F47" s="136"/>
      <c r="G47" s="136"/>
      <c r="H47" s="136"/>
      <c r="I47" s="136"/>
      <c r="J47" s="136"/>
      <c r="K47" s="136"/>
      <c r="L47" s="28"/>
      <c r="M47" s="135"/>
      <c r="N47" s="135"/>
      <c r="O47" s="137"/>
      <c r="P47" s="137"/>
      <c r="Q47" s="137"/>
      <c r="R47" s="137"/>
      <c r="S47" s="137"/>
      <c r="T47" s="137"/>
      <c r="U47" s="137"/>
      <c r="V47" s="137"/>
      <c r="W47" s="137"/>
      <c r="Y47" s="30"/>
    </row>
    <row r="48" spans="1:25" ht="32" customHeight="1" thickBot="1" x14ac:dyDescent="0.2">
      <c r="A48" s="30"/>
      <c r="C48" s="397" t="s">
        <v>165</v>
      </c>
      <c r="D48" s="397"/>
      <c r="E48" s="397"/>
      <c r="F48" s="397"/>
      <c r="G48" s="397"/>
      <c r="H48" s="397"/>
      <c r="I48" s="397"/>
      <c r="J48" s="397"/>
      <c r="K48" s="397"/>
      <c r="L48" s="397"/>
      <c r="M48" s="397"/>
      <c r="N48" s="397"/>
      <c r="O48" s="397"/>
      <c r="P48" s="397"/>
      <c r="Q48" s="397"/>
      <c r="R48" s="397"/>
      <c r="S48" s="397"/>
      <c r="T48" s="397"/>
      <c r="U48" s="397"/>
      <c r="V48" s="183">
        <v>4</v>
      </c>
      <c r="W48" s="138"/>
      <c r="Y48" s="30"/>
    </row>
    <row r="49" spans="1:25" ht="10" customHeight="1" x14ac:dyDescent="0.15">
      <c r="A49" s="30"/>
      <c r="Y49" s="30"/>
    </row>
    <row r="50" spans="1:25" ht="10"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row>
  </sheetData>
  <sheetProtection algorithmName="SHA-512" hashValue="TQWF4Jg/9tLv8YiX2Z/s+nzaFv6H+2SiQyYpdSy2R6JmXhfS4x5Au38+aSCwzvWtngku6mhu8ax7ejwv49y6+g==" saltValue="QesmXtzrHah2YnEIU48Nkg==" spinCount="100000" sheet="1" objects="1" scenarios="1" selectLockedCells="1"/>
  <mergeCells count="42">
    <mergeCell ref="E42:K42"/>
    <mergeCell ref="O42:W42"/>
    <mergeCell ref="E44:K44"/>
    <mergeCell ref="O44:W44"/>
    <mergeCell ref="E46:K46"/>
    <mergeCell ref="O46:W46"/>
    <mergeCell ref="E36:K36"/>
    <mergeCell ref="O36:W36"/>
    <mergeCell ref="E38:K38"/>
    <mergeCell ref="O38:W38"/>
    <mergeCell ref="E40:K40"/>
    <mergeCell ref="O40:W40"/>
    <mergeCell ref="O26:W26"/>
    <mergeCell ref="O28:W28"/>
    <mergeCell ref="O30:W30"/>
    <mergeCell ref="C32:K32"/>
    <mergeCell ref="M32:W32"/>
    <mergeCell ref="E26:K26"/>
    <mergeCell ref="E28:K28"/>
    <mergeCell ref="E30:K30"/>
    <mergeCell ref="C16:K16"/>
    <mergeCell ref="M16:W16"/>
    <mergeCell ref="E18:K18"/>
    <mergeCell ref="E20:K20"/>
    <mergeCell ref="O24:W24"/>
    <mergeCell ref="E24:K24"/>
    <mergeCell ref="C48:U48"/>
    <mergeCell ref="A8:Y8"/>
    <mergeCell ref="C12:W12"/>
    <mergeCell ref="C14:W14"/>
    <mergeCell ref="A1:Y1"/>
    <mergeCell ref="A4:C6"/>
    <mergeCell ref="E5:I5"/>
    <mergeCell ref="K5:O5"/>
    <mergeCell ref="R5:W5"/>
    <mergeCell ref="E22:K22"/>
    <mergeCell ref="O18:W18"/>
    <mergeCell ref="O20:W20"/>
    <mergeCell ref="O22:W22"/>
    <mergeCell ref="E34:K34"/>
    <mergeCell ref="O34:W34"/>
    <mergeCell ref="C10:W10"/>
  </mergeCells>
  <dataValidations count="1">
    <dataValidation type="whole" allowBlank="1" showInputMessage="1" showErrorMessage="1" error="Add the number of priority hazards that you have assessed (minimum 1, maximum 4)." sqref="V48" xr:uid="{D0CAC504-D5B9-C74E-980D-18B7544B728F}">
      <formula1>1</formula1>
      <formula2>4</formula2>
    </dataValidation>
  </dataValidations>
  <pageMargins left="0.25" right="0.25" top="0.75" bottom="0.75" header="0.3" footer="0.3"/>
  <pageSetup paperSize="9" scale="65"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47C7-6184-E546-BD5E-1BE4EB4F1154}">
  <sheetPr>
    <pageSetUpPr fitToPage="1"/>
  </sheetPr>
  <dimension ref="A1:AB52"/>
  <sheetViews>
    <sheetView showGridLines="0" topLeftCell="A30" workbookViewId="0">
      <selection activeCell="O43" sqref="O43:V43"/>
    </sheetView>
  </sheetViews>
  <sheetFormatPr baseColWidth="10" defaultRowHeight="13" x14ac:dyDescent="0.15"/>
  <cols>
    <col min="1" max="1" width="1" style="4" customWidth="1"/>
    <col min="2" max="2" width="1.83203125" style="4" customWidth="1"/>
    <col min="3" max="3" width="20.83203125" style="4" customWidth="1"/>
    <col min="4" max="4" width="5" style="4" customWidth="1"/>
    <col min="5" max="7" width="6.83203125" style="4" customWidth="1"/>
    <col min="8" max="8" width="1.83203125" style="4" customWidth="1"/>
    <col min="9" max="11" width="6.83203125" style="4" customWidth="1"/>
    <col min="12" max="12" width="1.83203125" style="4" customWidth="1"/>
    <col min="13" max="13" width="20.83203125" style="4" customWidth="1"/>
    <col min="14" max="14" width="1.83203125" style="4" customWidth="1"/>
    <col min="15" max="15" width="6.83203125" style="4" customWidth="1"/>
    <col min="16" max="16" width="1.83203125" style="4" customWidth="1"/>
    <col min="17" max="19" width="6.83203125" style="4" customWidth="1"/>
    <col min="20" max="20" width="1.83203125" style="4" customWidth="1"/>
    <col min="21" max="21" width="6.83203125" style="4" customWidth="1"/>
    <col min="22" max="22" width="8.6640625" style="4" customWidth="1"/>
    <col min="23" max="23" width="1.83203125" style="4" customWidth="1"/>
    <col min="24" max="24" width="1" style="4" customWidth="1"/>
    <col min="25" max="16384" width="10.83203125" style="4"/>
  </cols>
  <sheetData>
    <row r="1" spans="1:28" s="1" customFormat="1" ht="40" customHeight="1" x14ac:dyDescent="0.25">
      <c r="A1" s="316" t="s">
        <v>14</v>
      </c>
      <c r="B1" s="316"/>
      <c r="C1" s="316"/>
      <c r="D1" s="316"/>
      <c r="E1" s="316"/>
      <c r="F1" s="316"/>
      <c r="G1" s="316"/>
      <c r="H1" s="316"/>
      <c r="I1" s="316"/>
      <c r="J1" s="316"/>
      <c r="K1" s="316"/>
      <c r="L1" s="316"/>
      <c r="M1" s="316"/>
      <c r="N1" s="316"/>
      <c r="O1" s="316"/>
      <c r="P1" s="316"/>
      <c r="Q1" s="316"/>
      <c r="R1" s="316"/>
      <c r="S1" s="316"/>
      <c r="T1" s="316"/>
      <c r="U1" s="316"/>
      <c r="V1" s="316"/>
      <c r="W1" s="316"/>
      <c r="X1" s="316"/>
    </row>
    <row r="2" spans="1:28" s="22" customFormat="1" ht="10" customHeight="1" x14ac:dyDescent="0.25">
      <c r="A2" s="21"/>
      <c r="B2" s="21"/>
      <c r="C2" s="21"/>
      <c r="D2" s="21"/>
      <c r="E2" s="21"/>
      <c r="F2" s="21"/>
      <c r="G2" s="21"/>
      <c r="H2" s="21"/>
      <c r="I2" s="21"/>
      <c r="J2" s="21"/>
      <c r="K2" s="21"/>
      <c r="L2" s="21"/>
      <c r="M2" s="21"/>
      <c r="N2" s="21"/>
      <c r="O2" s="21"/>
      <c r="P2" s="21"/>
      <c r="Q2" s="21"/>
      <c r="R2" s="21"/>
      <c r="S2" s="21"/>
      <c r="T2" s="21"/>
      <c r="U2" s="21"/>
      <c r="V2" s="21"/>
      <c r="W2" s="21"/>
      <c r="X2" s="21"/>
    </row>
    <row r="4" spans="1:28" ht="10" customHeight="1" x14ac:dyDescent="0.15">
      <c r="A4" s="335" t="s">
        <v>0</v>
      </c>
      <c r="B4" s="335"/>
      <c r="C4" s="335"/>
      <c r="D4" s="2"/>
      <c r="E4" s="3"/>
      <c r="F4" s="3"/>
      <c r="G4" s="3"/>
      <c r="H4" s="3"/>
      <c r="I4" s="3"/>
      <c r="J4" s="3"/>
      <c r="K4" s="3"/>
      <c r="L4" s="3"/>
      <c r="M4" s="3"/>
      <c r="N4" s="3"/>
      <c r="O4" s="3"/>
      <c r="P4" s="3"/>
      <c r="Q4" s="3"/>
      <c r="R4" s="3"/>
      <c r="S4" s="3"/>
      <c r="T4" s="3"/>
      <c r="U4" s="3"/>
      <c r="V4" s="3"/>
      <c r="W4" s="3"/>
      <c r="X4" s="3"/>
    </row>
    <row r="5" spans="1:28" ht="32" customHeight="1" x14ac:dyDescent="0.15">
      <c r="A5" s="335"/>
      <c r="B5" s="335"/>
      <c r="C5" s="335"/>
      <c r="D5" s="2"/>
      <c r="E5" s="395" t="str">
        <f>'1. Summary'!E6</f>
        <v>Community name</v>
      </c>
      <c r="F5" s="395"/>
      <c r="G5" s="395"/>
      <c r="H5" s="395"/>
      <c r="I5" s="395"/>
      <c r="J5" s="3"/>
      <c r="K5" s="396" t="str">
        <f>'1. Summary'!G8</f>
        <v>Country</v>
      </c>
      <c r="L5" s="396"/>
      <c r="M5" s="396"/>
      <c r="N5" s="396"/>
      <c r="O5" s="396"/>
      <c r="P5" s="3"/>
      <c r="Q5" s="3"/>
      <c r="R5" s="384" t="str">
        <f>'1. Summary'!E10</f>
        <v>National Society</v>
      </c>
      <c r="S5" s="384"/>
      <c r="T5" s="384"/>
      <c r="U5" s="384"/>
      <c r="V5" s="384"/>
      <c r="W5" s="3"/>
      <c r="X5" s="3"/>
    </row>
    <row r="6" spans="1:28" ht="10" customHeight="1" x14ac:dyDescent="0.15">
      <c r="A6" s="335"/>
      <c r="B6" s="335"/>
      <c r="C6" s="335"/>
      <c r="D6" s="2"/>
      <c r="E6" s="7"/>
      <c r="F6" s="3"/>
      <c r="G6" s="3"/>
      <c r="H6" s="3"/>
      <c r="I6" s="3"/>
      <c r="J6" s="3"/>
      <c r="K6" s="3"/>
      <c r="L6" s="3"/>
      <c r="M6" s="3"/>
      <c r="N6" s="3"/>
      <c r="O6" s="3"/>
      <c r="P6" s="3"/>
      <c r="Q6" s="3"/>
      <c r="R6" s="3"/>
      <c r="S6" s="3"/>
      <c r="T6" s="3"/>
      <c r="U6" s="3"/>
      <c r="V6" s="3"/>
      <c r="W6" s="3"/>
      <c r="X6" s="3"/>
    </row>
    <row r="7" spans="1:28" ht="20" customHeight="1" x14ac:dyDescent="0.15"/>
    <row r="8" spans="1:28" ht="40" customHeight="1" x14ac:dyDescent="0.15">
      <c r="A8" s="398" t="s">
        <v>69</v>
      </c>
      <c r="B8" s="398"/>
      <c r="C8" s="398"/>
      <c r="D8" s="398"/>
      <c r="E8" s="398"/>
      <c r="F8" s="398"/>
      <c r="G8" s="398"/>
      <c r="H8" s="398"/>
      <c r="I8" s="398"/>
      <c r="J8" s="398"/>
      <c r="K8" s="398"/>
      <c r="L8" s="398"/>
      <c r="M8" s="398"/>
      <c r="N8" s="398"/>
      <c r="O8" s="398"/>
      <c r="P8" s="398"/>
      <c r="Q8" s="398"/>
      <c r="R8" s="398"/>
      <c r="S8" s="398"/>
      <c r="T8" s="398"/>
      <c r="U8" s="398"/>
      <c r="V8" s="398"/>
      <c r="W8" s="398"/>
      <c r="X8" s="398"/>
      <c r="AB8" s="4" t="s">
        <v>6</v>
      </c>
    </row>
    <row r="9" spans="1:28" s="25" customFormat="1" ht="10" customHeight="1" x14ac:dyDescent="0.15">
      <c r="A9" s="62"/>
      <c r="B9" s="63"/>
      <c r="C9" s="63"/>
      <c r="D9" s="63"/>
      <c r="E9" s="63"/>
      <c r="F9" s="63"/>
      <c r="G9" s="63"/>
      <c r="H9" s="63"/>
      <c r="I9" s="63"/>
      <c r="J9" s="63"/>
      <c r="K9" s="63"/>
      <c r="L9" s="63"/>
      <c r="M9" s="63"/>
      <c r="N9" s="63"/>
      <c r="O9" s="63"/>
      <c r="P9" s="63"/>
      <c r="Q9" s="63"/>
      <c r="R9" s="63"/>
      <c r="S9" s="63"/>
      <c r="T9" s="63"/>
      <c r="U9" s="63"/>
      <c r="V9" s="63"/>
      <c r="W9" s="63"/>
      <c r="X9" s="62"/>
    </row>
    <row r="10" spans="1:28" ht="20" customHeight="1" x14ac:dyDescent="0.15">
      <c r="A10" s="30"/>
      <c r="C10" s="340" t="s">
        <v>70</v>
      </c>
      <c r="D10" s="340"/>
      <c r="E10" s="340"/>
      <c r="F10" s="340"/>
      <c r="G10" s="340"/>
      <c r="H10" s="340"/>
      <c r="I10" s="340"/>
      <c r="J10" s="340"/>
      <c r="K10" s="340"/>
      <c r="L10" s="340"/>
      <c r="M10" s="340"/>
      <c r="N10" s="340"/>
      <c r="O10" s="340"/>
      <c r="P10" s="340"/>
      <c r="Q10" s="340"/>
      <c r="R10" s="340"/>
      <c r="S10" s="340"/>
      <c r="T10" s="340"/>
      <c r="U10" s="340"/>
      <c r="V10" s="340"/>
      <c r="W10" s="25"/>
      <c r="X10" s="30"/>
    </row>
    <row r="11" spans="1:28" ht="10" customHeight="1" thickBot="1" x14ac:dyDescent="0.2">
      <c r="A11" s="30"/>
      <c r="C11" s="4" t="s">
        <v>6</v>
      </c>
      <c r="H11" s="4" t="s">
        <v>6</v>
      </c>
      <c r="I11" s="25"/>
      <c r="J11" s="25"/>
      <c r="K11" s="25"/>
      <c r="X11" s="30"/>
    </row>
    <row r="12" spans="1:28" ht="73" customHeight="1" thickBot="1" x14ac:dyDescent="0.2">
      <c r="A12" s="30"/>
      <c r="C12" s="361" t="s">
        <v>23</v>
      </c>
      <c r="D12" s="362"/>
      <c r="E12" s="362"/>
      <c r="F12" s="362"/>
      <c r="G12" s="362"/>
      <c r="H12" s="362"/>
      <c r="I12" s="362"/>
      <c r="J12" s="362"/>
      <c r="K12" s="362"/>
      <c r="L12" s="362"/>
      <c r="M12" s="362"/>
      <c r="N12" s="362"/>
      <c r="O12" s="362"/>
      <c r="P12" s="362"/>
      <c r="Q12" s="362"/>
      <c r="R12" s="362"/>
      <c r="S12" s="362"/>
      <c r="T12" s="362"/>
      <c r="U12" s="362"/>
      <c r="V12" s="362"/>
      <c r="X12" s="30"/>
    </row>
    <row r="13" spans="1:28" ht="10" customHeight="1" x14ac:dyDescent="0.15">
      <c r="A13" s="30"/>
      <c r="C13" s="76"/>
      <c r="D13" s="76"/>
      <c r="E13" s="76"/>
      <c r="F13" s="76"/>
      <c r="G13" s="76"/>
      <c r="H13" s="76"/>
      <c r="I13" s="76"/>
      <c r="J13" s="76"/>
      <c r="K13" s="76"/>
      <c r="L13" s="76"/>
      <c r="M13" s="76"/>
      <c r="N13" s="76"/>
      <c r="O13" s="76"/>
      <c r="P13" s="76"/>
      <c r="Q13" s="76"/>
      <c r="R13" s="76"/>
      <c r="S13" s="76"/>
      <c r="T13" s="76"/>
      <c r="U13" s="76"/>
      <c r="V13" s="76"/>
      <c r="X13" s="30"/>
    </row>
    <row r="14" spans="1:28" ht="36" customHeight="1" x14ac:dyDescent="0.15">
      <c r="A14" s="30"/>
      <c r="C14" s="421" t="s">
        <v>166</v>
      </c>
      <c r="D14" s="421"/>
      <c r="E14" s="421"/>
      <c r="F14" s="421"/>
      <c r="G14" s="421"/>
      <c r="H14" s="421"/>
      <c r="I14" s="421"/>
      <c r="J14" s="421"/>
      <c r="K14" s="421"/>
      <c r="L14" s="421"/>
      <c r="M14" s="421"/>
      <c r="N14" s="421"/>
      <c r="O14" s="421"/>
      <c r="P14" s="421"/>
      <c r="Q14" s="421"/>
      <c r="R14" s="421"/>
      <c r="S14" s="421"/>
      <c r="T14" s="421"/>
      <c r="U14" s="421"/>
      <c r="V14" s="421"/>
      <c r="X14" s="30"/>
    </row>
    <row r="15" spans="1:28" ht="10" customHeight="1" x14ac:dyDescent="0.15">
      <c r="A15" s="30"/>
      <c r="I15" s="25"/>
      <c r="J15" s="25"/>
      <c r="K15" s="25"/>
      <c r="X15" s="30"/>
    </row>
    <row r="16" spans="1:28" ht="32" customHeight="1" x14ac:dyDescent="0.15">
      <c r="A16" s="30"/>
      <c r="C16" s="412" t="s">
        <v>57</v>
      </c>
      <c r="D16" s="412"/>
      <c r="E16" s="412"/>
      <c r="F16" s="412"/>
      <c r="G16" s="412"/>
      <c r="H16" s="412"/>
      <c r="I16" s="412"/>
      <c r="J16" s="412"/>
      <c r="K16" s="412"/>
      <c r="L16" s="67"/>
      <c r="M16" s="413" t="s">
        <v>58</v>
      </c>
      <c r="N16" s="413"/>
      <c r="O16" s="413"/>
      <c r="P16" s="413"/>
      <c r="Q16" s="413"/>
      <c r="R16" s="413"/>
      <c r="S16" s="413"/>
      <c r="T16" s="413"/>
      <c r="U16" s="413"/>
      <c r="V16" s="413"/>
      <c r="X16" s="30"/>
    </row>
    <row r="17" spans="1:24" ht="10" customHeight="1" x14ac:dyDescent="0.15">
      <c r="A17" s="30"/>
      <c r="C17" s="80"/>
      <c r="D17" s="80"/>
      <c r="E17" s="80"/>
      <c r="F17" s="80"/>
      <c r="G17" s="80"/>
      <c r="H17" s="80"/>
      <c r="I17" s="80"/>
      <c r="J17" s="80"/>
      <c r="K17" s="80"/>
      <c r="L17" s="68"/>
      <c r="M17" s="80"/>
      <c r="N17" s="80"/>
      <c r="O17" s="80"/>
      <c r="P17" s="80"/>
      <c r="Q17" s="80"/>
      <c r="R17" s="80"/>
      <c r="S17" s="80"/>
      <c r="T17" s="80"/>
      <c r="U17" s="80"/>
      <c r="V17" s="80"/>
      <c r="X17" s="30"/>
    </row>
    <row r="18" spans="1:24" ht="20" customHeight="1" x14ac:dyDescent="0.15">
      <c r="A18" s="30"/>
      <c r="C18" s="82" t="s">
        <v>59</v>
      </c>
      <c r="D18" s="80"/>
      <c r="E18" s="419" t="str">
        <f>'4. Hazards'!E18</f>
        <v xml:space="preserve"> </v>
      </c>
      <c r="F18" s="419"/>
      <c r="G18" s="419"/>
      <c r="H18" s="419"/>
      <c r="I18" s="419"/>
      <c r="J18" s="419"/>
      <c r="K18" s="419"/>
      <c r="L18" s="68"/>
      <c r="M18" s="82" t="s">
        <v>59</v>
      </c>
      <c r="N18" s="81"/>
      <c r="O18" s="420" t="str">
        <f>'4. Hazards'!O18</f>
        <v xml:space="preserve"> </v>
      </c>
      <c r="P18" s="420"/>
      <c r="Q18" s="420"/>
      <c r="R18" s="420"/>
      <c r="S18" s="420"/>
      <c r="T18" s="420"/>
      <c r="U18" s="420"/>
      <c r="V18" s="420"/>
      <c r="X18" s="30"/>
    </row>
    <row r="19" spans="1:24" ht="10" customHeight="1" thickBot="1" x14ac:dyDescent="0.2">
      <c r="A19" s="30"/>
      <c r="C19" s="81"/>
      <c r="D19" s="80"/>
      <c r="E19" s="80"/>
      <c r="F19" s="80"/>
      <c r="G19" s="80"/>
      <c r="H19" s="80"/>
      <c r="I19" s="80"/>
      <c r="J19" s="80"/>
      <c r="K19" s="80"/>
      <c r="L19" s="68"/>
      <c r="M19" s="81"/>
      <c r="N19" s="81"/>
      <c r="O19" s="80"/>
      <c r="P19" s="80"/>
      <c r="Q19" s="80"/>
      <c r="R19" s="80"/>
      <c r="S19" s="80"/>
      <c r="T19" s="80"/>
      <c r="U19" s="80"/>
      <c r="V19" s="80"/>
      <c r="X19" s="30"/>
    </row>
    <row r="20" spans="1:24" ht="50" customHeight="1" thickBot="1" x14ac:dyDescent="0.2">
      <c r="A20" s="30"/>
      <c r="C20" s="82" t="s">
        <v>72</v>
      </c>
      <c r="D20" s="80"/>
      <c r="E20" s="399"/>
      <c r="F20" s="400"/>
      <c r="G20" s="400"/>
      <c r="H20" s="400"/>
      <c r="I20" s="400"/>
      <c r="J20" s="400"/>
      <c r="K20" s="401"/>
      <c r="L20" s="68"/>
      <c r="M20" s="82" t="s">
        <v>72</v>
      </c>
      <c r="N20" s="81"/>
      <c r="O20" s="405"/>
      <c r="P20" s="406"/>
      <c r="Q20" s="406"/>
      <c r="R20" s="406"/>
      <c r="S20" s="406"/>
      <c r="T20" s="406"/>
      <c r="U20" s="406"/>
      <c r="V20" s="407"/>
      <c r="X20" s="30"/>
    </row>
    <row r="21" spans="1:24" ht="10" customHeight="1" thickBot="1" x14ac:dyDescent="0.2">
      <c r="A21" s="30"/>
      <c r="C21" s="81" t="s">
        <v>6</v>
      </c>
      <c r="D21" s="80"/>
      <c r="E21" s="80"/>
      <c r="F21" s="80"/>
      <c r="G21" s="80"/>
      <c r="H21" s="80"/>
      <c r="I21" s="80"/>
      <c r="J21" s="80"/>
      <c r="K21" s="80"/>
      <c r="L21" s="68"/>
      <c r="M21" s="81" t="s">
        <v>6</v>
      </c>
      <c r="N21" s="81"/>
      <c r="O21" s="80"/>
      <c r="P21" s="80"/>
      <c r="Q21" s="80"/>
      <c r="R21" s="80"/>
      <c r="S21" s="80"/>
      <c r="T21" s="80"/>
      <c r="U21" s="80"/>
      <c r="V21" s="80"/>
      <c r="X21" s="30"/>
    </row>
    <row r="22" spans="1:24" ht="50" customHeight="1" thickBot="1" x14ac:dyDescent="0.2">
      <c r="A22" s="30"/>
      <c r="C22" s="82" t="s">
        <v>73</v>
      </c>
      <c r="D22" s="80"/>
      <c r="E22" s="399"/>
      <c r="F22" s="400"/>
      <c r="G22" s="400"/>
      <c r="H22" s="400"/>
      <c r="I22" s="400"/>
      <c r="J22" s="400"/>
      <c r="K22" s="401"/>
      <c r="L22" s="68"/>
      <c r="M22" s="82" t="s">
        <v>73</v>
      </c>
      <c r="N22" s="81"/>
      <c r="O22" s="405"/>
      <c r="P22" s="406"/>
      <c r="Q22" s="406"/>
      <c r="R22" s="406"/>
      <c r="S22" s="406"/>
      <c r="T22" s="406"/>
      <c r="U22" s="406"/>
      <c r="V22" s="407"/>
      <c r="X22" s="30"/>
    </row>
    <row r="23" spans="1:24" ht="10" customHeight="1" thickBot="1" x14ac:dyDescent="0.2">
      <c r="A23" s="30"/>
      <c r="C23" s="81" t="s">
        <v>6</v>
      </c>
      <c r="D23" s="80"/>
      <c r="E23" s="80"/>
      <c r="F23" s="80"/>
      <c r="G23" s="80"/>
      <c r="H23" s="80"/>
      <c r="I23" s="80"/>
      <c r="J23" s="80"/>
      <c r="K23" s="80"/>
      <c r="L23" s="68"/>
      <c r="M23" s="81" t="s">
        <v>6</v>
      </c>
      <c r="N23" s="81"/>
      <c r="O23" s="80"/>
      <c r="P23" s="80"/>
      <c r="Q23" s="80"/>
      <c r="R23" s="80"/>
      <c r="S23" s="80"/>
      <c r="T23" s="80"/>
      <c r="U23" s="80"/>
      <c r="V23" s="80"/>
      <c r="X23" s="30"/>
    </row>
    <row r="24" spans="1:24" ht="50" customHeight="1" thickBot="1" x14ac:dyDescent="0.2">
      <c r="A24" s="30"/>
      <c r="C24" s="82" t="s">
        <v>74</v>
      </c>
      <c r="D24" s="80"/>
      <c r="E24" s="414"/>
      <c r="F24" s="415"/>
      <c r="G24" s="415"/>
      <c r="H24" s="415"/>
      <c r="I24" s="415"/>
      <c r="J24" s="415"/>
      <c r="K24" s="416"/>
      <c r="L24" s="68"/>
      <c r="M24" s="82" t="s">
        <v>74</v>
      </c>
      <c r="N24" s="81"/>
      <c r="O24" s="405"/>
      <c r="P24" s="406"/>
      <c r="Q24" s="406"/>
      <c r="R24" s="406"/>
      <c r="S24" s="406"/>
      <c r="T24" s="406"/>
      <c r="U24" s="406"/>
      <c r="V24" s="407"/>
      <c r="X24" s="30"/>
    </row>
    <row r="25" spans="1:24" ht="10" customHeight="1" thickBot="1" x14ac:dyDescent="0.2">
      <c r="A25" s="30"/>
      <c r="C25" s="81" t="s">
        <v>6</v>
      </c>
      <c r="D25" s="80"/>
      <c r="E25" s="80"/>
      <c r="F25" s="80"/>
      <c r="G25" s="80"/>
      <c r="H25" s="80"/>
      <c r="I25" s="80"/>
      <c r="J25" s="80"/>
      <c r="K25" s="80"/>
      <c r="L25" s="68"/>
      <c r="M25" s="81" t="s">
        <v>6</v>
      </c>
      <c r="N25" s="81"/>
      <c r="O25" s="80"/>
      <c r="P25" s="80"/>
      <c r="Q25" s="80"/>
      <c r="R25" s="80"/>
      <c r="S25" s="80"/>
      <c r="T25" s="80"/>
      <c r="U25" s="80"/>
      <c r="V25" s="80"/>
      <c r="X25" s="30"/>
    </row>
    <row r="26" spans="1:24" ht="50" customHeight="1" thickBot="1" x14ac:dyDescent="0.2">
      <c r="A26" s="30"/>
      <c r="C26" s="82" t="s">
        <v>76</v>
      </c>
      <c r="D26" s="80"/>
      <c r="E26" s="399"/>
      <c r="F26" s="400"/>
      <c r="G26" s="400"/>
      <c r="H26" s="400"/>
      <c r="I26" s="400"/>
      <c r="J26" s="400"/>
      <c r="K26" s="401"/>
      <c r="L26" s="68"/>
      <c r="M26" s="82" t="s">
        <v>76</v>
      </c>
      <c r="N26" s="81"/>
      <c r="O26" s="405"/>
      <c r="P26" s="406"/>
      <c r="Q26" s="406"/>
      <c r="R26" s="406"/>
      <c r="S26" s="406"/>
      <c r="T26" s="406"/>
      <c r="U26" s="406"/>
      <c r="V26" s="407"/>
      <c r="X26" s="30"/>
    </row>
    <row r="27" spans="1:24" ht="10" customHeight="1" thickBot="1" x14ac:dyDescent="0.2">
      <c r="A27" s="30"/>
      <c r="C27" s="81"/>
      <c r="D27" s="80"/>
      <c r="E27" s="80"/>
      <c r="F27" s="80"/>
      <c r="G27" s="80"/>
      <c r="H27" s="80"/>
      <c r="I27" s="80"/>
      <c r="J27" s="80"/>
      <c r="K27" s="80"/>
      <c r="L27" s="68"/>
      <c r="M27" s="81"/>
      <c r="N27" s="81"/>
      <c r="O27" s="80"/>
      <c r="P27" s="80"/>
      <c r="Q27" s="80"/>
      <c r="R27" s="80"/>
      <c r="S27" s="80"/>
      <c r="T27" s="80"/>
      <c r="U27" s="80"/>
      <c r="V27" s="80"/>
      <c r="X27" s="30"/>
    </row>
    <row r="28" spans="1:24" ht="20" customHeight="1" thickBot="1" x14ac:dyDescent="0.2">
      <c r="A28" s="30"/>
      <c r="C28" s="423" t="s">
        <v>75</v>
      </c>
      <c r="D28" s="80"/>
      <c r="E28" s="426" t="s">
        <v>83</v>
      </c>
      <c r="F28" s="427"/>
      <c r="G28" s="427"/>
      <c r="H28" s="427"/>
      <c r="I28" s="427"/>
      <c r="J28" s="427"/>
      <c r="K28" s="428"/>
      <c r="L28" s="68"/>
      <c r="M28" s="423" t="s">
        <v>75</v>
      </c>
      <c r="N28" s="81"/>
      <c r="O28" s="426" t="s">
        <v>83</v>
      </c>
      <c r="P28" s="427"/>
      <c r="Q28" s="427"/>
      <c r="R28" s="427"/>
      <c r="S28" s="427"/>
      <c r="T28" s="427"/>
      <c r="U28" s="427"/>
      <c r="V28" s="428"/>
      <c r="X28" s="30"/>
    </row>
    <row r="29" spans="1:24" ht="20" customHeight="1" x14ac:dyDescent="0.15">
      <c r="A29" s="30"/>
      <c r="C29" s="424"/>
      <c r="D29" s="80"/>
      <c r="E29" s="425" t="s">
        <v>81</v>
      </c>
      <c r="F29" s="425"/>
      <c r="G29" s="425"/>
      <c r="H29" s="425"/>
      <c r="I29" s="425"/>
      <c r="J29" s="425"/>
      <c r="K29" s="85">
        <f>VLOOKUP(E28,$C$48:$D$52,2,FALSE)</f>
        <v>0</v>
      </c>
      <c r="L29" s="68"/>
      <c r="M29" s="424"/>
      <c r="N29" s="81"/>
      <c r="O29" s="425" t="s">
        <v>82</v>
      </c>
      <c r="P29" s="425"/>
      <c r="Q29" s="425"/>
      <c r="R29" s="425"/>
      <c r="S29" s="425"/>
      <c r="T29" s="425"/>
      <c r="U29" s="425"/>
      <c r="V29" s="84">
        <f>VLOOKUP(O28,$C$48:$D$52,2,FALSE)</f>
        <v>0</v>
      </c>
      <c r="X29" s="30"/>
    </row>
    <row r="30" spans="1:24" ht="20" customHeight="1" x14ac:dyDescent="0.15">
      <c r="A30" s="30"/>
      <c r="C30" s="68"/>
      <c r="D30" s="68"/>
      <c r="E30" s="68"/>
      <c r="F30" s="68"/>
      <c r="G30" s="68"/>
      <c r="H30" s="68"/>
      <c r="I30" s="68"/>
      <c r="J30" s="68"/>
      <c r="K30" s="68"/>
      <c r="L30" s="68"/>
      <c r="M30" s="68"/>
      <c r="N30" s="68"/>
      <c r="O30" s="68"/>
      <c r="P30" s="68"/>
      <c r="Q30" s="68"/>
      <c r="R30" s="68"/>
      <c r="S30" s="68"/>
      <c r="T30" s="68"/>
      <c r="U30" s="68"/>
      <c r="V30" s="68"/>
      <c r="X30" s="30"/>
    </row>
    <row r="31" spans="1:24" ht="32" customHeight="1" x14ac:dyDescent="0.15">
      <c r="A31" s="30"/>
      <c r="C31" s="417" t="s">
        <v>66</v>
      </c>
      <c r="D31" s="417"/>
      <c r="E31" s="417"/>
      <c r="F31" s="417"/>
      <c r="G31" s="417"/>
      <c r="H31" s="417"/>
      <c r="I31" s="417"/>
      <c r="J31" s="417"/>
      <c r="K31" s="417"/>
      <c r="L31" s="67"/>
      <c r="M31" s="418" t="s">
        <v>67</v>
      </c>
      <c r="N31" s="418"/>
      <c r="O31" s="418"/>
      <c r="P31" s="418"/>
      <c r="Q31" s="418"/>
      <c r="R31" s="418"/>
      <c r="S31" s="418"/>
      <c r="T31" s="418"/>
      <c r="U31" s="418"/>
      <c r="V31" s="418"/>
      <c r="X31" s="30"/>
    </row>
    <row r="32" spans="1:24" ht="10" customHeight="1" x14ac:dyDescent="0.15">
      <c r="A32" s="30"/>
      <c r="C32" s="80"/>
      <c r="D32" s="80"/>
      <c r="E32" s="80"/>
      <c r="F32" s="80"/>
      <c r="G32" s="80"/>
      <c r="H32" s="80"/>
      <c r="I32" s="80"/>
      <c r="J32" s="80"/>
      <c r="K32" s="80"/>
      <c r="L32" s="68"/>
      <c r="M32" s="80"/>
      <c r="N32" s="80"/>
      <c r="O32" s="80"/>
      <c r="P32" s="80"/>
      <c r="Q32" s="80"/>
      <c r="R32" s="80"/>
      <c r="S32" s="80"/>
      <c r="T32" s="80"/>
      <c r="U32" s="80"/>
      <c r="V32" s="80"/>
      <c r="X32" s="30"/>
    </row>
    <row r="33" spans="1:24" ht="20" customHeight="1" x14ac:dyDescent="0.15">
      <c r="A33" s="30"/>
      <c r="C33" s="82" t="s">
        <v>59</v>
      </c>
      <c r="D33" s="80"/>
      <c r="E33" s="422" t="str">
        <f>'4. Hazards'!E34</f>
        <v xml:space="preserve"> </v>
      </c>
      <c r="F33" s="422"/>
      <c r="G33" s="422"/>
      <c r="H33" s="422"/>
      <c r="I33" s="422"/>
      <c r="J33" s="422"/>
      <c r="K33" s="422"/>
      <c r="L33" s="68"/>
      <c r="M33" s="82" t="s">
        <v>59</v>
      </c>
      <c r="N33" s="81"/>
      <c r="O33" s="420" t="str">
        <f>'4. Hazards'!O34</f>
        <v xml:space="preserve"> </v>
      </c>
      <c r="P33" s="420"/>
      <c r="Q33" s="420"/>
      <c r="R33" s="420"/>
      <c r="S33" s="420"/>
      <c r="T33" s="420"/>
      <c r="U33" s="420"/>
      <c r="V33" s="420"/>
      <c r="X33" s="30"/>
    </row>
    <row r="34" spans="1:24" ht="10" customHeight="1" thickBot="1" x14ac:dyDescent="0.2">
      <c r="A34" s="30"/>
      <c r="C34" s="81"/>
      <c r="D34" s="80"/>
      <c r="E34" s="80"/>
      <c r="F34" s="80"/>
      <c r="G34" s="80"/>
      <c r="H34" s="80"/>
      <c r="I34" s="80"/>
      <c r="J34" s="80"/>
      <c r="K34" s="80"/>
      <c r="L34" s="68"/>
      <c r="M34" s="81"/>
      <c r="N34" s="81"/>
      <c r="O34" s="80"/>
      <c r="P34" s="80"/>
      <c r="Q34" s="80"/>
      <c r="R34" s="80"/>
      <c r="S34" s="80"/>
      <c r="T34" s="80"/>
      <c r="U34" s="80"/>
      <c r="V34" s="80"/>
      <c r="X34" s="30"/>
    </row>
    <row r="35" spans="1:24" ht="50" customHeight="1" thickBot="1" x14ac:dyDescent="0.2">
      <c r="A35" s="30"/>
      <c r="C35" s="82" t="s">
        <v>72</v>
      </c>
      <c r="D35" s="80"/>
      <c r="E35" s="399"/>
      <c r="F35" s="400"/>
      <c r="G35" s="400"/>
      <c r="H35" s="400"/>
      <c r="I35" s="400"/>
      <c r="J35" s="400"/>
      <c r="K35" s="401"/>
      <c r="L35" s="68"/>
      <c r="M35" s="82" t="s">
        <v>72</v>
      </c>
      <c r="N35" s="81"/>
      <c r="O35" s="405"/>
      <c r="P35" s="406"/>
      <c r="Q35" s="406"/>
      <c r="R35" s="406"/>
      <c r="S35" s="406"/>
      <c r="T35" s="406"/>
      <c r="U35" s="406"/>
      <c r="V35" s="407"/>
      <c r="X35" s="30"/>
    </row>
    <row r="36" spans="1:24" ht="10" customHeight="1" thickBot="1" x14ac:dyDescent="0.2">
      <c r="A36" s="30"/>
      <c r="C36" s="81" t="s">
        <v>6</v>
      </c>
      <c r="D36" s="80"/>
      <c r="E36" s="80"/>
      <c r="F36" s="80"/>
      <c r="G36" s="80"/>
      <c r="H36" s="80"/>
      <c r="I36" s="80"/>
      <c r="J36" s="80"/>
      <c r="K36" s="80"/>
      <c r="L36" s="68"/>
      <c r="M36" s="81" t="s">
        <v>6</v>
      </c>
      <c r="N36" s="81"/>
      <c r="O36" s="80"/>
      <c r="P36" s="80"/>
      <c r="Q36" s="80"/>
      <c r="R36" s="80"/>
      <c r="S36" s="80"/>
      <c r="T36" s="80"/>
      <c r="U36" s="80"/>
      <c r="V36" s="80"/>
      <c r="X36" s="30"/>
    </row>
    <row r="37" spans="1:24" ht="50" customHeight="1" thickBot="1" x14ac:dyDescent="0.2">
      <c r="A37" s="30"/>
      <c r="C37" s="82" t="s">
        <v>73</v>
      </c>
      <c r="D37" s="80"/>
      <c r="E37" s="399"/>
      <c r="F37" s="400"/>
      <c r="G37" s="400"/>
      <c r="H37" s="400"/>
      <c r="I37" s="400"/>
      <c r="J37" s="400"/>
      <c r="K37" s="401"/>
      <c r="L37" s="68"/>
      <c r="M37" s="82" t="s">
        <v>73</v>
      </c>
      <c r="N37" s="81"/>
      <c r="O37" s="405"/>
      <c r="P37" s="406"/>
      <c r="Q37" s="406"/>
      <c r="R37" s="406"/>
      <c r="S37" s="406"/>
      <c r="T37" s="406"/>
      <c r="U37" s="406"/>
      <c r="V37" s="407"/>
      <c r="X37" s="30"/>
    </row>
    <row r="38" spans="1:24" ht="10" customHeight="1" thickBot="1" x14ac:dyDescent="0.2">
      <c r="A38" s="30"/>
      <c r="C38" s="81" t="s">
        <v>6</v>
      </c>
      <c r="D38" s="80"/>
      <c r="E38" s="80"/>
      <c r="F38" s="80"/>
      <c r="G38" s="80"/>
      <c r="H38" s="80"/>
      <c r="I38" s="80"/>
      <c r="J38" s="80"/>
      <c r="K38" s="80"/>
      <c r="L38" s="68"/>
      <c r="M38" s="81" t="s">
        <v>6</v>
      </c>
      <c r="N38" s="81"/>
      <c r="O38" s="80"/>
      <c r="P38" s="80"/>
      <c r="Q38" s="80"/>
      <c r="R38" s="80"/>
      <c r="S38" s="80"/>
      <c r="T38" s="80"/>
      <c r="U38" s="80"/>
      <c r="V38" s="80"/>
      <c r="X38" s="30"/>
    </row>
    <row r="39" spans="1:24" ht="50" customHeight="1" thickBot="1" x14ac:dyDescent="0.2">
      <c r="A39" s="30"/>
      <c r="C39" s="82" t="s">
        <v>74</v>
      </c>
      <c r="D39" s="80"/>
      <c r="E39" s="414"/>
      <c r="F39" s="415"/>
      <c r="G39" s="415"/>
      <c r="H39" s="415"/>
      <c r="I39" s="415"/>
      <c r="J39" s="415"/>
      <c r="K39" s="416"/>
      <c r="L39" s="68"/>
      <c r="M39" s="82" t="s">
        <v>74</v>
      </c>
      <c r="N39" s="81"/>
      <c r="O39" s="405"/>
      <c r="P39" s="406"/>
      <c r="Q39" s="406"/>
      <c r="R39" s="406"/>
      <c r="S39" s="406"/>
      <c r="T39" s="406"/>
      <c r="U39" s="406"/>
      <c r="V39" s="407"/>
      <c r="X39" s="30"/>
    </row>
    <row r="40" spans="1:24" ht="10" customHeight="1" thickBot="1" x14ac:dyDescent="0.2">
      <c r="A40" s="30"/>
      <c r="C40" s="81" t="s">
        <v>6</v>
      </c>
      <c r="D40" s="80"/>
      <c r="E40" s="80"/>
      <c r="F40" s="80"/>
      <c r="G40" s="80"/>
      <c r="H40" s="80"/>
      <c r="I40" s="80"/>
      <c r="J40" s="80"/>
      <c r="K40" s="80"/>
      <c r="L40" s="68"/>
      <c r="M40" s="81" t="s">
        <v>6</v>
      </c>
      <c r="N40" s="81"/>
      <c r="O40" s="80"/>
      <c r="P40" s="80"/>
      <c r="Q40" s="80"/>
      <c r="R40" s="80"/>
      <c r="S40" s="80"/>
      <c r="T40" s="80"/>
      <c r="U40" s="80"/>
      <c r="V40" s="80"/>
      <c r="X40" s="30"/>
    </row>
    <row r="41" spans="1:24" ht="50" customHeight="1" thickBot="1" x14ac:dyDescent="0.2">
      <c r="A41" s="30"/>
      <c r="C41" s="82" t="s">
        <v>76</v>
      </c>
      <c r="D41" s="80"/>
      <c r="E41" s="399"/>
      <c r="F41" s="400"/>
      <c r="G41" s="400"/>
      <c r="H41" s="400"/>
      <c r="I41" s="400"/>
      <c r="J41" s="400"/>
      <c r="K41" s="401"/>
      <c r="L41" s="68"/>
      <c r="M41" s="82" t="s">
        <v>76</v>
      </c>
      <c r="N41" s="81"/>
      <c r="O41" s="405"/>
      <c r="P41" s="406"/>
      <c r="Q41" s="406"/>
      <c r="R41" s="406"/>
      <c r="S41" s="406"/>
      <c r="T41" s="406"/>
      <c r="U41" s="406"/>
      <c r="V41" s="407"/>
      <c r="X41" s="30"/>
    </row>
    <row r="42" spans="1:24" ht="10" customHeight="1" thickBot="1" x14ac:dyDescent="0.2">
      <c r="A42" s="30"/>
      <c r="C42" s="81"/>
      <c r="D42" s="80"/>
      <c r="E42" s="80"/>
      <c r="F42" s="80"/>
      <c r="G42" s="80"/>
      <c r="H42" s="80"/>
      <c r="I42" s="80"/>
      <c r="J42" s="80"/>
      <c r="K42" s="80"/>
      <c r="L42" s="68"/>
      <c r="M42" s="81"/>
      <c r="N42" s="81"/>
      <c r="O42" s="80"/>
      <c r="P42" s="80"/>
      <c r="Q42" s="80"/>
      <c r="R42" s="80"/>
      <c r="S42" s="80"/>
      <c r="T42" s="80"/>
      <c r="U42" s="80"/>
      <c r="V42" s="80"/>
      <c r="X42" s="30"/>
    </row>
    <row r="43" spans="1:24" ht="20" customHeight="1" thickBot="1" x14ac:dyDescent="0.2">
      <c r="A43" s="30"/>
      <c r="C43" s="423" t="s">
        <v>75</v>
      </c>
      <c r="D43" s="80"/>
      <c r="E43" s="426" t="s">
        <v>83</v>
      </c>
      <c r="F43" s="427"/>
      <c r="G43" s="427"/>
      <c r="H43" s="427"/>
      <c r="I43" s="427"/>
      <c r="J43" s="427"/>
      <c r="K43" s="428"/>
      <c r="L43" s="68"/>
      <c r="M43" s="423" t="s">
        <v>75</v>
      </c>
      <c r="N43" s="81"/>
      <c r="O43" s="426" t="s">
        <v>80</v>
      </c>
      <c r="P43" s="427"/>
      <c r="Q43" s="427"/>
      <c r="R43" s="427"/>
      <c r="S43" s="427"/>
      <c r="T43" s="427"/>
      <c r="U43" s="427"/>
      <c r="V43" s="428"/>
      <c r="X43" s="30"/>
    </row>
    <row r="44" spans="1:24" ht="20" customHeight="1" x14ac:dyDescent="0.15">
      <c r="A44" s="30"/>
      <c r="C44" s="424"/>
      <c r="D44" s="80"/>
      <c r="E44" s="425" t="s">
        <v>84</v>
      </c>
      <c r="F44" s="425"/>
      <c r="G44" s="425"/>
      <c r="H44" s="425"/>
      <c r="I44" s="425"/>
      <c r="J44" s="425"/>
      <c r="K44" s="84">
        <f>VLOOKUP(E43,$C$48:$D$52,2,FALSE)</f>
        <v>0</v>
      </c>
      <c r="L44" s="68"/>
      <c r="M44" s="424"/>
      <c r="N44" s="81"/>
      <c r="O44" s="425" t="s">
        <v>85</v>
      </c>
      <c r="P44" s="425"/>
      <c r="Q44" s="425"/>
      <c r="R44" s="425"/>
      <c r="S44" s="425"/>
      <c r="T44" s="425"/>
      <c r="U44" s="425"/>
      <c r="V44" s="85">
        <f>VLOOKUP(O43,$C$48:$D$52,2,FALSE)</f>
        <v>0</v>
      </c>
      <c r="X44" s="30"/>
    </row>
    <row r="45" spans="1:24" ht="10" customHeight="1" x14ac:dyDescent="0.15">
      <c r="A45" s="30"/>
      <c r="X45" s="30"/>
    </row>
    <row r="46" spans="1:24" ht="10" customHeight="1" x14ac:dyDescent="0.15">
      <c r="A46" s="30"/>
      <c r="B46" s="30"/>
      <c r="C46" s="30"/>
      <c r="D46" s="30"/>
      <c r="E46" s="30"/>
      <c r="F46" s="30"/>
      <c r="G46" s="30"/>
      <c r="H46" s="30"/>
      <c r="I46" s="30"/>
      <c r="J46" s="30"/>
      <c r="K46" s="30"/>
      <c r="L46" s="30"/>
      <c r="M46" s="30"/>
      <c r="N46" s="30"/>
      <c r="O46" s="30"/>
      <c r="P46" s="30"/>
      <c r="Q46" s="30"/>
      <c r="R46" s="30"/>
      <c r="S46" s="30"/>
      <c r="T46" s="30"/>
      <c r="U46" s="30"/>
      <c r="V46" s="30"/>
      <c r="W46" s="30"/>
      <c r="X46" s="30"/>
    </row>
    <row r="48" spans="1:24" x14ac:dyDescent="0.15">
      <c r="C48" s="130" t="s">
        <v>77</v>
      </c>
      <c r="D48" s="139">
        <v>1</v>
      </c>
    </row>
    <row r="49" spans="3:4" x14ac:dyDescent="0.15">
      <c r="C49" s="130" t="s">
        <v>78</v>
      </c>
      <c r="D49" s="139">
        <v>0.67</v>
      </c>
    </row>
    <row r="50" spans="3:4" x14ac:dyDescent="0.15">
      <c r="C50" s="130" t="s">
        <v>79</v>
      </c>
      <c r="D50" s="139">
        <v>0.33</v>
      </c>
    </row>
    <row r="51" spans="3:4" x14ac:dyDescent="0.15">
      <c r="C51" s="130" t="s">
        <v>80</v>
      </c>
      <c r="D51" s="139">
        <v>0</v>
      </c>
    </row>
    <row r="52" spans="3:4" x14ac:dyDescent="0.15">
      <c r="C52" s="130" t="s">
        <v>83</v>
      </c>
      <c r="D52" s="139">
        <v>0</v>
      </c>
    </row>
  </sheetData>
  <sheetProtection algorithmName="SHA-512" hashValue="1i2kZ3NFuMW5RMBJ877F9YdMSuqeqgPQV4PZu9WB+qt+wPthFBF6CnFJ5xMSnN2ltMb8182kGjf4dnHmxfbEtQ==" saltValue="LspJmU7M70y0O9b9Ee3mfQ==" spinCount="100000" sheet="1" objects="1" scenarios="1" selectLockedCells="1"/>
  <mergeCells count="45">
    <mergeCell ref="E20:K20"/>
    <mergeCell ref="O20:V20"/>
    <mergeCell ref="E22:K22"/>
    <mergeCell ref="O22:V22"/>
    <mergeCell ref="E24:K24"/>
    <mergeCell ref="O24:V24"/>
    <mergeCell ref="E29:J29"/>
    <mergeCell ref="C28:C29"/>
    <mergeCell ref="M28:M29"/>
    <mergeCell ref="O29:U29"/>
    <mergeCell ref="E26:K26"/>
    <mergeCell ref="O26:V26"/>
    <mergeCell ref="E28:K28"/>
    <mergeCell ref="O28:V28"/>
    <mergeCell ref="C43:C44"/>
    <mergeCell ref="E37:K37"/>
    <mergeCell ref="O37:V37"/>
    <mergeCell ref="E39:K39"/>
    <mergeCell ref="O39:V39"/>
    <mergeCell ref="E41:K41"/>
    <mergeCell ref="O41:V41"/>
    <mergeCell ref="M43:M44"/>
    <mergeCell ref="E44:J44"/>
    <mergeCell ref="O44:U44"/>
    <mergeCell ref="E43:K43"/>
    <mergeCell ref="O43:V43"/>
    <mergeCell ref="C31:K31"/>
    <mergeCell ref="M31:V31"/>
    <mergeCell ref="E33:K33"/>
    <mergeCell ref="O33:V33"/>
    <mergeCell ref="E35:K35"/>
    <mergeCell ref="O35:V35"/>
    <mergeCell ref="C10:V10"/>
    <mergeCell ref="C12:V12"/>
    <mergeCell ref="C16:K16"/>
    <mergeCell ref="M16:V16"/>
    <mergeCell ref="E18:K18"/>
    <mergeCell ref="O18:V18"/>
    <mergeCell ref="C14:V14"/>
    <mergeCell ref="A8:X8"/>
    <mergeCell ref="A1:X1"/>
    <mergeCell ref="A4:C6"/>
    <mergeCell ref="E5:I5"/>
    <mergeCell ref="K5:O5"/>
    <mergeCell ref="R5:V5"/>
  </mergeCells>
  <conditionalFormatting sqref="K29 V29 V44 K44">
    <cfRule type="cellIs" dxfId="26" priority="1" operator="equal">
      <formula>0</formula>
    </cfRule>
    <cfRule type="cellIs" dxfId="25" priority="2" operator="equal">
      <formula>0.33</formula>
    </cfRule>
    <cfRule type="cellIs" dxfId="24" priority="3" operator="equal">
      <formula>0.67</formula>
    </cfRule>
    <cfRule type="cellIs" dxfId="23" priority="4" operator="equal">
      <formula>1</formula>
    </cfRule>
  </conditionalFormatting>
  <dataValidations count="1">
    <dataValidation type="list" allowBlank="1" showInputMessage="1" showErrorMessage="1" sqref="E28:K28 O43:V43 O28:V28 E43:K43" xr:uid="{8268A4F1-34AA-714A-936E-F680D7394341}">
      <formula1>$C$48:$C$52</formula1>
    </dataValidation>
  </dataValidations>
  <pageMargins left="0.25" right="0.25" top="0.75" bottom="0.75" header="0.3" footer="0.3"/>
  <pageSetup paperSize="9" scale="64"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F96EB-EC4B-A045-8E21-D49AAB5518B4}">
  <sheetPr>
    <pageSetUpPr fitToPage="1"/>
  </sheetPr>
  <dimension ref="A1:AB93"/>
  <sheetViews>
    <sheetView showGridLines="0" topLeftCell="A40" zoomScale="89" zoomScaleNormal="89" workbookViewId="0">
      <selection activeCell="S55" sqref="S55:U55"/>
    </sheetView>
  </sheetViews>
  <sheetFormatPr baseColWidth="10" defaultRowHeight="13" x14ac:dyDescent="0.15"/>
  <cols>
    <col min="1" max="1" width="1" style="4" customWidth="1"/>
    <col min="2" max="2" width="1.83203125" style="4" customWidth="1"/>
    <col min="3" max="3" width="17.1640625" style="4" customWidth="1"/>
    <col min="4" max="4" width="7" style="4" customWidth="1"/>
    <col min="5" max="5" width="1.5" style="4" customWidth="1"/>
    <col min="6" max="6" width="2" style="4" customWidth="1"/>
    <col min="7" max="7" width="6.83203125" style="4" customWidth="1"/>
    <col min="8" max="8" width="1.83203125" style="4" customWidth="1"/>
    <col min="9" max="9" width="14.83203125" style="4" customWidth="1"/>
    <col min="10" max="10" width="2.83203125" style="4" customWidth="1"/>
    <col min="11" max="11" width="17" style="4" customWidth="1"/>
    <col min="12" max="12" width="1.83203125" style="4" customWidth="1"/>
    <col min="13" max="13" width="17.5" style="4" customWidth="1"/>
    <col min="14" max="14" width="1.83203125" style="4" customWidth="1"/>
    <col min="15" max="15" width="6.83203125" style="4" customWidth="1"/>
    <col min="16" max="16" width="1.83203125" style="4" customWidth="1"/>
    <col min="17" max="17" width="6.83203125" style="4" customWidth="1"/>
    <col min="18" max="18" width="8.6640625" style="4" customWidth="1"/>
    <col min="19" max="19" width="6.83203125" style="4" customWidth="1"/>
    <col min="20" max="20" width="1.83203125" style="4" customWidth="1"/>
    <col min="21" max="21" width="4.5" style="4" customWidth="1"/>
    <col min="22" max="22" width="11.5" style="4" customWidth="1"/>
    <col min="23" max="23" width="1.83203125" style="4" customWidth="1"/>
    <col min="24" max="24" width="1" style="4" customWidth="1"/>
    <col min="25" max="16384" width="10.83203125" style="4"/>
  </cols>
  <sheetData>
    <row r="1" spans="1:28" s="1" customFormat="1" ht="40" customHeight="1" x14ac:dyDescent="0.25">
      <c r="A1" s="316" t="s">
        <v>14</v>
      </c>
      <c r="B1" s="316"/>
      <c r="C1" s="316"/>
      <c r="D1" s="316"/>
      <c r="E1" s="316"/>
      <c r="F1" s="316"/>
      <c r="G1" s="316"/>
      <c r="H1" s="316"/>
      <c r="I1" s="316"/>
      <c r="J1" s="316"/>
      <c r="K1" s="316"/>
      <c r="L1" s="316"/>
      <c r="M1" s="316"/>
      <c r="N1" s="316"/>
      <c r="O1" s="316"/>
      <c r="P1" s="316"/>
      <c r="Q1" s="316"/>
      <c r="R1" s="316"/>
      <c r="S1" s="316"/>
      <c r="T1" s="316"/>
      <c r="U1" s="316"/>
      <c r="V1" s="316"/>
      <c r="W1" s="316"/>
      <c r="X1" s="316"/>
    </row>
    <row r="2" spans="1:28" s="22" customFormat="1" ht="10" customHeight="1" x14ac:dyDescent="0.25">
      <c r="A2" s="21"/>
      <c r="B2" s="21"/>
      <c r="C2" s="21"/>
      <c r="D2" s="21"/>
      <c r="E2" s="21"/>
      <c r="F2" s="21"/>
      <c r="G2" s="21"/>
      <c r="H2" s="21"/>
      <c r="I2" s="21"/>
      <c r="J2" s="21"/>
      <c r="K2" s="21"/>
      <c r="L2" s="21"/>
      <c r="M2" s="21"/>
      <c r="N2" s="21"/>
      <c r="O2" s="21"/>
      <c r="P2" s="21"/>
      <c r="Q2" s="21"/>
      <c r="R2" s="21"/>
      <c r="S2" s="21"/>
      <c r="T2" s="21"/>
      <c r="U2" s="21"/>
      <c r="V2" s="21"/>
      <c r="W2" s="21"/>
      <c r="X2" s="21"/>
    </row>
    <row r="4" spans="1:28" ht="10" customHeight="1" x14ac:dyDescent="0.15">
      <c r="A4" s="335" t="s">
        <v>0</v>
      </c>
      <c r="B4" s="335"/>
      <c r="C4" s="335"/>
      <c r="D4" s="2"/>
      <c r="E4" s="3"/>
      <c r="F4" s="3"/>
      <c r="G4" s="3"/>
      <c r="H4" s="3"/>
      <c r="I4" s="3"/>
      <c r="J4" s="3"/>
      <c r="K4" s="3"/>
      <c r="L4" s="3"/>
      <c r="M4" s="3"/>
      <c r="N4" s="3"/>
      <c r="O4" s="3"/>
      <c r="P4" s="3"/>
      <c r="Q4" s="3"/>
      <c r="R4" s="3"/>
      <c r="S4" s="3"/>
      <c r="T4" s="3"/>
      <c r="U4" s="3"/>
      <c r="V4" s="3"/>
      <c r="W4" s="3"/>
      <c r="X4" s="3"/>
    </row>
    <row r="5" spans="1:28" ht="32" customHeight="1" x14ac:dyDescent="0.15">
      <c r="A5" s="335"/>
      <c r="B5" s="335"/>
      <c r="C5" s="335"/>
      <c r="D5" s="2"/>
      <c r="E5" s="429" t="str">
        <f>'1. Summary'!E6</f>
        <v>Community name</v>
      </c>
      <c r="F5" s="429"/>
      <c r="G5" s="429"/>
      <c r="H5" s="429"/>
      <c r="I5" s="429"/>
      <c r="J5" s="3"/>
      <c r="K5" s="396" t="str">
        <f>'1. Summary'!G8</f>
        <v>Country</v>
      </c>
      <c r="L5" s="396"/>
      <c r="M5" s="396"/>
      <c r="N5" s="396"/>
      <c r="O5" s="396"/>
      <c r="P5" s="3"/>
      <c r="Q5" s="3"/>
      <c r="R5" s="384" t="str">
        <f>'1. Summary'!E10</f>
        <v>National Society</v>
      </c>
      <c r="S5" s="384"/>
      <c r="T5" s="384"/>
      <c r="U5" s="384"/>
      <c r="V5" s="384"/>
      <c r="W5" s="3"/>
      <c r="X5" s="3"/>
    </row>
    <row r="6" spans="1:28" ht="10" customHeight="1" x14ac:dyDescent="0.15">
      <c r="A6" s="335"/>
      <c r="B6" s="335"/>
      <c r="C6" s="335"/>
      <c r="D6" s="2"/>
      <c r="E6" s="7"/>
      <c r="F6" s="3"/>
      <c r="G6" s="3"/>
      <c r="H6" s="3"/>
      <c r="I6" s="3"/>
      <c r="J6" s="3"/>
      <c r="K6" s="3"/>
      <c r="L6" s="3"/>
      <c r="M6" s="3"/>
      <c r="N6" s="3"/>
      <c r="O6" s="3"/>
      <c r="P6" s="3"/>
      <c r="Q6" s="3"/>
      <c r="R6" s="3"/>
      <c r="S6" s="3"/>
      <c r="T6" s="3"/>
      <c r="U6" s="3"/>
      <c r="V6" s="3"/>
      <c r="W6" s="3"/>
      <c r="X6" s="3"/>
    </row>
    <row r="7" spans="1:28" ht="20" customHeight="1" x14ac:dyDescent="0.15"/>
    <row r="8" spans="1:28" ht="40" customHeight="1" x14ac:dyDescent="0.15">
      <c r="A8" s="398" t="s">
        <v>86</v>
      </c>
      <c r="B8" s="398"/>
      <c r="C8" s="398"/>
      <c r="D8" s="398"/>
      <c r="E8" s="398"/>
      <c r="F8" s="398"/>
      <c r="G8" s="398"/>
      <c r="H8" s="398"/>
      <c r="I8" s="398"/>
      <c r="J8" s="398"/>
      <c r="K8" s="398"/>
      <c r="L8" s="398"/>
      <c r="M8" s="398"/>
      <c r="N8" s="398"/>
      <c r="O8" s="398"/>
      <c r="P8" s="398"/>
      <c r="Q8" s="398"/>
      <c r="R8" s="398"/>
      <c r="S8" s="398"/>
      <c r="T8" s="398"/>
      <c r="U8" s="398"/>
      <c r="V8" s="398"/>
      <c r="W8" s="398"/>
      <c r="X8" s="398"/>
      <c r="AB8" s="4" t="s">
        <v>6</v>
      </c>
    </row>
    <row r="9" spans="1:28" s="25" customFormat="1" ht="10" customHeight="1" x14ac:dyDescent="0.15">
      <c r="A9" s="62"/>
      <c r="B9" s="63"/>
      <c r="C9" s="63"/>
      <c r="D9" s="63"/>
      <c r="E9" s="63"/>
      <c r="F9" s="63"/>
      <c r="G9" s="63"/>
      <c r="H9" s="63"/>
      <c r="I9" s="63"/>
      <c r="J9" s="63"/>
      <c r="K9" s="63"/>
      <c r="L9" s="63"/>
      <c r="M9" s="63"/>
      <c r="N9" s="63"/>
      <c r="O9" s="63"/>
      <c r="P9" s="63"/>
      <c r="Q9" s="63"/>
      <c r="R9" s="63"/>
      <c r="S9" s="63"/>
      <c r="T9" s="63"/>
      <c r="U9" s="63"/>
      <c r="V9" s="63"/>
      <c r="W9" s="63"/>
      <c r="X9" s="62"/>
    </row>
    <row r="10" spans="1:28" ht="20" customHeight="1" x14ac:dyDescent="0.15">
      <c r="A10" s="30"/>
      <c r="C10" s="340" t="s">
        <v>87</v>
      </c>
      <c r="D10" s="340"/>
      <c r="E10" s="340"/>
      <c r="F10" s="340"/>
      <c r="G10" s="340"/>
      <c r="H10" s="340"/>
      <c r="I10" s="340"/>
      <c r="J10" s="340"/>
      <c r="K10" s="340"/>
      <c r="L10" s="340"/>
      <c r="M10" s="340"/>
      <c r="N10" s="340"/>
      <c r="O10" s="340"/>
      <c r="P10" s="340"/>
      <c r="Q10" s="340"/>
      <c r="R10" s="340"/>
      <c r="S10" s="340"/>
      <c r="T10" s="340"/>
      <c r="U10" s="340"/>
      <c r="V10" s="340"/>
      <c r="W10" s="25"/>
      <c r="X10" s="30"/>
    </row>
    <row r="11" spans="1:28" ht="10" customHeight="1" thickBot="1" x14ac:dyDescent="0.2">
      <c r="A11" s="30"/>
      <c r="C11" s="4" t="s">
        <v>6</v>
      </c>
      <c r="H11" s="4" t="s">
        <v>6</v>
      </c>
      <c r="I11" s="25"/>
      <c r="J11" s="25"/>
      <c r="K11" s="25"/>
      <c r="X11" s="30"/>
    </row>
    <row r="12" spans="1:28" ht="73" customHeight="1" thickBot="1" x14ac:dyDescent="0.2">
      <c r="A12" s="30"/>
      <c r="C12" s="361" t="s">
        <v>23</v>
      </c>
      <c r="D12" s="362"/>
      <c r="E12" s="362"/>
      <c r="F12" s="362"/>
      <c r="G12" s="362"/>
      <c r="H12" s="362"/>
      <c r="I12" s="362"/>
      <c r="J12" s="362"/>
      <c r="K12" s="362"/>
      <c r="L12" s="362"/>
      <c r="M12" s="362"/>
      <c r="N12" s="362"/>
      <c r="O12" s="362"/>
      <c r="P12" s="362"/>
      <c r="Q12" s="362"/>
      <c r="R12" s="362"/>
      <c r="S12" s="362"/>
      <c r="T12" s="362"/>
      <c r="U12" s="362"/>
      <c r="V12" s="363"/>
      <c r="X12" s="30"/>
    </row>
    <row r="13" spans="1:28" ht="10" customHeight="1" x14ac:dyDescent="0.15">
      <c r="A13" s="30"/>
      <c r="C13" s="75"/>
      <c r="D13" s="75"/>
      <c r="E13" s="75"/>
      <c r="F13" s="75"/>
      <c r="G13" s="75"/>
      <c r="H13" s="75"/>
      <c r="I13" s="75"/>
      <c r="J13" s="75"/>
      <c r="K13" s="75"/>
      <c r="L13" s="75"/>
      <c r="M13" s="75"/>
      <c r="N13" s="75"/>
      <c r="O13" s="75"/>
      <c r="P13" s="75"/>
      <c r="Q13" s="75"/>
      <c r="R13" s="75"/>
      <c r="S13" s="75"/>
      <c r="T13" s="75"/>
      <c r="U13" s="75"/>
      <c r="V13" s="75"/>
      <c r="X13" s="30"/>
    </row>
    <row r="14" spans="1:28" ht="32" customHeight="1" x14ac:dyDescent="0.15">
      <c r="A14" s="30" t="s">
        <v>168</v>
      </c>
      <c r="C14" s="421" t="s">
        <v>167</v>
      </c>
      <c r="D14" s="430"/>
      <c r="E14" s="430"/>
      <c r="F14" s="430"/>
      <c r="G14" s="430"/>
      <c r="H14" s="430"/>
      <c r="I14" s="430"/>
      <c r="J14" s="430"/>
      <c r="K14" s="430"/>
      <c r="L14" s="75"/>
      <c r="M14" s="421" t="s">
        <v>169</v>
      </c>
      <c r="N14" s="421"/>
      <c r="O14" s="421"/>
      <c r="P14" s="421"/>
      <c r="Q14" s="421"/>
      <c r="R14" s="421"/>
      <c r="S14" s="421"/>
      <c r="T14" s="421"/>
      <c r="U14" s="421"/>
      <c r="V14" s="421"/>
      <c r="X14" s="30"/>
    </row>
    <row r="15" spans="1:28" ht="10" customHeight="1" thickBot="1" x14ac:dyDescent="0.2">
      <c r="A15" s="30"/>
      <c r="C15" s="80"/>
      <c r="D15" s="80"/>
      <c r="E15" s="80"/>
      <c r="F15" s="80"/>
      <c r="G15" s="80"/>
      <c r="H15" s="80"/>
      <c r="I15" s="80"/>
      <c r="J15" s="80"/>
      <c r="K15" s="80"/>
      <c r="L15" s="68"/>
      <c r="M15" s="80"/>
      <c r="N15" s="80"/>
      <c r="O15" s="80"/>
      <c r="P15" s="80"/>
      <c r="Q15" s="80"/>
      <c r="R15" s="80"/>
      <c r="S15" s="80"/>
      <c r="T15" s="80"/>
      <c r="U15" s="80"/>
      <c r="V15" s="80"/>
      <c r="X15" s="30"/>
    </row>
    <row r="16" spans="1:28" ht="50" customHeight="1" thickBot="1" x14ac:dyDescent="0.2">
      <c r="A16" s="30"/>
      <c r="C16" s="82" t="s">
        <v>88</v>
      </c>
      <c r="D16" s="80"/>
      <c r="E16" s="399"/>
      <c r="F16" s="400"/>
      <c r="G16" s="400"/>
      <c r="H16" s="400"/>
      <c r="I16" s="400"/>
      <c r="J16" s="400"/>
      <c r="K16" s="401"/>
      <c r="L16" s="68"/>
      <c r="M16" s="82" t="s">
        <v>88</v>
      </c>
      <c r="N16" s="81"/>
      <c r="O16" s="405"/>
      <c r="P16" s="406"/>
      <c r="Q16" s="406"/>
      <c r="R16" s="406"/>
      <c r="S16" s="406"/>
      <c r="T16" s="406"/>
      <c r="U16" s="406"/>
      <c r="V16" s="407"/>
      <c r="X16" s="30"/>
    </row>
    <row r="17" spans="1:24" ht="10" customHeight="1" thickBot="1" x14ac:dyDescent="0.2">
      <c r="A17" s="30"/>
      <c r="C17" s="81" t="s">
        <v>6</v>
      </c>
      <c r="D17" s="80"/>
      <c r="E17" s="80"/>
      <c r="F17" s="80"/>
      <c r="G17" s="80"/>
      <c r="H17" s="80"/>
      <c r="I17" s="80"/>
      <c r="J17" s="80"/>
      <c r="K17" s="80"/>
      <c r="L17" s="68"/>
      <c r="M17" s="81" t="s">
        <v>6</v>
      </c>
      <c r="N17" s="81"/>
      <c r="O17" s="80"/>
      <c r="P17" s="80"/>
      <c r="Q17" s="80"/>
      <c r="R17" s="80"/>
      <c r="S17" s="80"/>
      <c r="T17" s="80"/>
      <c r="U17" s="80"/>
      <c r="V17" s="80"/>
      <c r="X17" s="30"/>
    </row>
    <row r="18" spans="1:24" ht="50" customHeight="1" thickBot="1" x14ac:dyDescent="0.2">
      <c r="A18" s="30"/>
      <c r="C18" s="82" t="s">
        <v>89</v>
      </c>
      <c r="D18" s="80"/>
      <c r="E18" s="399"/>
      <c r="F18" s="400"/>
      <c r="G18" s="400"/>
      <c r="H18" s="400"/>
      <c r="I18" s="400"/>
      <c r="J18" s="400"/>
      <c r="K18" s="401"/>
      <c r="L18" s="68"/>
      <c r="M18" s="82" t="s">
        <v>89</v>
      </c>
      <c r="N18" s="81"/>
      <c r="O18" s="405"/>
      <c r="P18" s="406"/>
      <c r="Q18" s="406"/>
      <c r="R18" s="406"/>
      <c r="S18" s="406"/>
      <c r="T18" s="406"/>
      <c r="U18" s="406"/>
      <c r="V18" s="407"/>
      <c r="X18" s="30"/>
    </row>
    <row r="19" spans="1:24" ht="10" customHeight="1" thickBot="1" x14ac:dyDescent="0.2">
      <c r="A19" s="30"/>
      <c r="C19" s="81" t="s">
        <v>6</v>
      </c>
      <c r="D19" s="80"/>
      <c r="E19" s="80"/>
      <c r="F19" s="80"/>
      <c r="G19" s="80"/>
      <c r="H19" s="80"/>
      <c r="I19" s="80"/>
      <c r="J19" s="80"/>
      <c r="K19" s="80"/>
      <c r="L19" s="68"/>
      <c r="M19" s="81" t="s">
        <v>6</v>
      </c>
      <c r="N19" s="81"/>
      <c r="O19" s="80"/>
      <c r="P19" s="80"/>
      <c r="Q19" s="80"/>
      <c r="R19" s="80"/>
      <c r="S19" s="80"/>
      <c r="T19" s="80"/>
      <c r="U19" s="80"/>
      <c r="V19" s="80"/>
      <c r="X19" s="30"/>
    </row>
    <row r="20" spans="1:24" ht="50" customHeight="1" thickBot="1" x14ac:dyDescent="0.2">
      <c r="A20" s="30"/>
      <c r="C20" s="82" t="s">
        <v>90</v>
      </c>
      <c r="D20" s="80"/>
      <c r="E20" s="414"/>
      <c r="F20" s="415"/>
      <c r="G20" s="415"/>
      <c r="H20" s="415"/>
      <c r="I20" s="415"/>
      <c r="J20" s="415"/>
      <c r="K20" s="416"/>
      <c r="L20" s="68"/>
      <c r="M20" s="82" t="s">
        <v>90</v>
      </c>
      <c r="N20" s="81"/>
      <c r="O20" s="405"/>
      <c r="P20" s="406"/>
      <c r="Q20" s="406"/>
      <c r="R20" s="406"/>
      <c r="S20" s="406"/>
      <c r="T20" s="406"/>
      <c r="U20" s="406"/>
      <c r="V20" s="407"/>
      <c r="X20" s="30"/>
    </row>
    <row r="21" spans="1:24" ht="10" customHeight="1" thickBot="1" x14ac:dyDescent="0.2">
      <c r="A21" s="30"/>
      <c r="C21" s="81" t="s">
        <v>6</v>
      </c>
      <c r="D21" s="80"/>
      <c r="E21" s="80"/>
      <c r="F21" s="80"/>
      <c r="G21" s="80"/>
      <c r="H21" s="80"/>
      <c r="I21" s="80"/>
      <c r="J21" s="80"/>
      <c r="K21" s="80"/>
      <c r="L21" s="68"/>
      <c r="M21" s="81" t="s">
        <v>6</v>
      </c>
      <c r="N21" s="81"/>
      <c r="O21" s="80"/>
      <c r="P21" s="80"/>
      <c r="Q21" s="80"/>
      <c r="R21" s="80"/>
      <c r="S21" s="80"/>
      <c r="T21" s="80"/>
      <c r="U21" s="80"/>
      <c r="V21" s="80"/>
      <c r="X21" s="30"/>
    </row>
    <row r="22" spans="1:24" ht="50" customHeight="1" thickBot="1" x14ac:dyDescent="0.2">
      <c r="A22" s="30"/>
      <c r="C22" s="82" t="s">
        <v>91</v>
      </c>
      <c r="D22" s="80"/>
      <c r="E22" s="399"/>
      <c r="F22" s="400"/>
      <c r="G22" s="400"/>
      <c r="H22" s="400"/>
      <c r="I22" s="400"/>
      <c r="J22" s="400"/>
      <c r="K22" s="401"/>
      <c r="L22" s="68"/>
      <c r="M22" s="82" t="s">
        <v>91</v>
      </c>
      <c r="N22" s="81"/>
      <c r="O22" s="405"/>
      <c r="P22" s="406"/>
      <c r="Q22" s="406"/>
      <c r="R22" s="406"/>
      <c r="S22" s="406"/>
      <c r="T22" s="406"/>
      <c r="U22" s="406"/>
      <c r="V22" s="407"/>
      <c r="X22" s="30"/>
    </row>
    <row r="23" spans="1:24" x14ac:dyDescent="0.15">
      <c r="A23" s="30"/>
      <c r="X23" s="30"/>
    </row>
    <row r="24" spans="1:24" x14ac:dyDescent="0.15">
      <c r="A24" s="30"/>
      <c r="X24" s="30"/>
    </row>
    <row r="25" spans="1:24" ht="32" customHeight="1" x14ac:dyDescent="0.15">
      <c r="A25" s="30"/>
      <c r="C25" s="88" t="s">
        <v>57</v>
      </c>
      <c r="D25" s="88"/>
      <c r="E25" s="431" t="str">
        <f>'4. Hazards'!E18</f>
        <v xml:space="preserve"> </v>
      </c>
      <c r="F25" s="431"/>
      <c r="G25" s="431"/>
      <c r="H25" s="431"/>
      <c r="I25" s="431"/>
      <c r="J25" s="431"/>
      <c r="K25" s="431"/>
      <c r="L25" s="86"/>
      <c r="M25" s="86"/>
      <c r="N25" s="86"/>
      <c r="O25" s="86"/>
      <c r="P25" s="86"/>
      <c r="Q25" s="86"/>
      <c r="R25" s="86"/>
      <c r="S25" s="86"/>
      <c r="T25" s="86"/>
      <c r="U25" s="86"/>
      <c r="V25" s="86"/>
      <c r="X25" s="30"/>
    </row>
    <row r="26" spans="1:24" x14ac:dyDescent="0.15">
      <c r="A26" s="30"/>
      <c r="C26" s="436"/>
      <c r="D26" s="437"/>
      <c r="E26" s="437"/>
      <c r="F26" s="437"/>
      <c r="G26" s="437"/>
      <c r="H26" s="437"/>
      <c r="I26" s="437"/>
      <c r="J26" s="437"/>
      <c r="K26" s="437"/>
      <c r="L26" s="437"/>
      <c r="M26" s="437"/>
      <c r="N26" s="437"/>
      <c r="O26" s="437"/>
      <c r="P26" s="437"/>
      <c r="Q26" s="437"/>
      <c r="R26" s="437"/>
      <c r="S26" s="437"/>
      <c r="T26" s="437"/>
      <c r="U26" s="437"/>
      <c r="V26" s="438"/>
      <c r="X26" s="30"/>
    </row>
    <row r="27" spans="1:24" ht="32" customHeight="1" x14ac:dyDescent="0.15">
      <c r="A27" s="30"/>
      <c r="C27" s="439" t="s">
        <v>97</v>
      </c>
      <c r="D27" s="440"/>
      <c r="E27" s="440"/>
      <c r="F27" s="440"/>
      <c r="G27" s="440"/>
      <c r="H27" s="440"/>
      <c r="I27" s="440"/>
      <c r="J27" s="440"/>
      <c r="K27" s="440"/>
      <c r="L27" s="440"/>
      <c r="M27" s="440"/>
      <c r="N27" s="440"/>
      <c r="O27" s="440"/>
      <c r="P27" s="440"/>
      <c r="Q27" s="440"/>
      <c r="R27" s="440"/>
      <c r="S27" s="440"/>
      <c r="T27" s="440"/>
      <c r="U27" s="440"/>
      <c r="V27" s="441"/>
      <c r="X27" s="30"/>
    </row>
    <row r="28" spans="1:24" x14ac:dyDescent="0.15">
      <c r="A28" s="30"/>
      <c r="C28" s="436"/>
      <c r="D28" s="437"/>
      <c r="E28" s="437"/>
      <c r="F28" s="437"/>
      <c r="G28" s="437"/>
      <c r="H28" s="437"/>
      <c r="I28" s="437"/>
      <c r="J28" s="437"/>
      <c r="K28" s="437"/>
      <c r="L28" s="437"/>
      <c r="M28" s="437"/>
      <c r="N28" s="437"/>
      <c r="O28" s="437"/>
      <c r="P28" s="437"/>
      <c r="Q28" s="437"/>
      <c r="R28" s="437"/>
      <c r="S28" s="437"/>
      <c r="T28" s="437"/>
      <c r="U28" s="437"/>
      <c r="V28" s="438"/>
      <c r="X28" s="30"/>
    </row>
    <row r="29" spans="1:24" ht="50" customHeight="1" thickBot="1" x14ac:dyDescent="0.2">
      <c r="A29" s="30"/>
      <c r="C29" s="445" t="s">
        <v>98</v>
      </c>
      <c r="D29" s="446"/>
      <c r="E29" s="447"/>
      <c r="F29" s="45"/>
      <c r="G29" s="444" t="s">
        <v>99</v>
      </c>
      <c r="H29" s="444"/>
      <c r="I29" s="444"/>
      <c r="J29" s="444"/>
      <c r="K29" s="444"/>
      <c r="L29" s="45"/>
      <c r="M29" s="444" t="s">
        <v>101</v>
      </c>
      <c r="N29" s="444"/>
      <c r="O29" s="444"/>
      <c r="P29" s="444"/>
      <c r="Q29" s="444"/>
      <c r="R29" s="444"/>
      <c r="S29" s="444" t="s">
        <v>100</v>
      </c>
      <c r="T29" s="444"/>
      <c r="U29" s="444"/>
      <c r="V29" s="87" t="s">
        <v>96</v>
      </c>
      <c r="X29" s="30"/>
    </row>
    <row r="30" spans="1:24" ht="50" customHeight="1" thickBot="1" x14ac:dyDescent="0.2">
      <c r="A30" s="30"/>
      <c r="C30" s="433" t="s">
        <v>7</v>
      </c>
      <c r="D30" s="433"/>
      <c r="E30" s="433"/>
      <c r="F30" s="89"/>
      <c r="G30" s="448"/>
      <c r="H30" s="448"/>
      <c r="I30" s="448"/>
      <c r="J30" s="448"/>
      <c r="K30" s="448"/>
      <c r="L30" s="90"/>
      <c r="M30" s="435"/>
      <c r="N30" s="435"/>
      <c r="O30" s="435"/>
      <c r="P30" s="435"/>
      <c r="Q30" s="435"/>
      <c r="R30" s="435"/>
      <c r="S30" s="442" t="s">
        <v>106</v>
      </c>
      <c r="T30" s="442"/>
      <c r="U30" s="442"/>
      <c r="V30" s="97" t="e">
        <f>VLOOKUP(S30,$C$89:$D$92,2,FALSE)</f>
        <v>#N/A</v>
      </c>
      <c r="X30" s="30"/>
    </row>
    <row r="31" spans="1:24" ht="50" customHeight="1" thickBot="1" x14ac:dyDescent="0.2">
      <c r="A31" s="30"/>
      <c r="C31" s="432" t="s">
        <v>8</v>
      </c>
      <c r="D31" s="432"/>
      <c r="E31" s="432"/>
      <c r="F31" s="89"/>
      <c r="G31" s="434"/>
      <c r="H31" s="434"/>
      <c r="I31" s="434"/>
      <c r="J31" s="434"/>
      <c r="K31" s="434"/>
      <c r="L31" s="90"/>
      <c r="M31" s="434"/>
      <c r="N31" s="434"/>
      <c r="O31" s="434"/>
      <c r="P31" s="434"/>
      <c r="Q31" s="434"/>
      <c r="R31" s="434"/>
      <c r="S31" s="443" t="s">
        <v>106</v>
      </c>
      <c r="T31" s="443"/>
      <c r="U31" s="443"/>
      <c r="V31" s="97" t="e">
        <f t="shared" ref="V31:V40" si="0">VLOOKUP(S31,$C$89:$D$92,2,FALSE)</f>
        <v>#N/A</v>
      </c>
      <c r="X31" s="30"/>
    </row>
    <row r="32" spans="1:24" ht="50" customHeight="1" thickBot="1" x14ac:dyDescent="0.2">
      <c r="A32" s="30"/>
      <c r="C32" s="433" t="s">
        <v>92</v>
      </c>
      <c r="D32" s="433"/>
      <c r="E32" s="433"/>
      <c r="F32" s="89"/>
      <c r="G32" s="435"/>
      <c r="H32" s="435"/>
      <c r="I32" s="435"/>
      <c r="J32" s="435"/>
      <c r="K32" s="435"/>
      <c r="L32" s="90"/>
      <c r="M32" s="435"/>
      <c r="N32" s="435"/>
      <c r="O32" s="435"/>
      <c r="P32" s="435"/>
      <c r="Q32" s="435"/>
      <c r="R32" s="435"/>
      <c r="S32" s="442" t="s">
        <v>106</v>
      </c>
      <c r="T32" s="442"/>
      <c r="U32" s="442"/>
      <c r="V32" s="97" t="e">
        <f t="shared" si="0"/>
        <v>#N/A</v>
      </c>
      <c r="X32" s="30"/>
    </row>
    <row r="33" spans="1:24" ht="50" customHeight="1" thickBot="1" x14ac:dyDescent="0.2">
      <c r="A33" s="30"/>
      <c r="C33" s="432" t="s">
        <v>9</v>
      </c>
      <c r="D33" s="432"/>
      <c r="E33" s="432"/>
      <c r="F33" s="89"/>
      <c r="G33" s="434"/>
      <c r="H33" s="434"/>
      <c r="I33" s="434"/>
      <c r="J33" s="434"/>
      <c r="K33" s="434"/>
      <c r="L33" s="90"/>
      <c r="M33" s="434"/>
      <c r="N33" s="434"/>
      <c r="O33" s="434"/>
      <c r="P33" s="434"/>
      <c r="Q33" s="434"/>
      <c r="R33" s="434"/>
      <c r="S33" s="443" t="s">
        <v>106</v>
      </c>
      <c r="T33" s="443"/>
      <c r="U33" s="443"/>
      <c r="V33" s="97" t="e">
        <f t="shared" si="0"/>
        <v>#N/A</v>
      </c>
      <c r="X33" s="30"/>
    </row>
    <row r="34" spans="1:24" ht="50" customHeight="1" thickBot="1" x14ac:dyDescent="0.2">
      <c r="A34" s="30"/>
      <c r="C34" s="433" t="s">
        <v>93</v>
      </c>
      <c r="D34" s="433"/>
      <c r="E34" s="433"/>
      <c r="F34" s="89"/>
      <c r="G34" s="435"/>
      <c r="H34" s="435"/>
      <c r="I34" s="435"/>
      <c r="J34" s="435"/>
      <c r="K34" s="435"/>
      <c r="L34" s="90"/>
      <c r="M34" s="435"/>
      <c r="N34" s="435"/>
      <c r="O34" s="435"/>
      <c r="P34" s="435"/>
      <c r="Q34" s="435"/>
      <c r="R34" s="435"/>
      <c r="S34" s="442" t="s">
        <v>106</v>
      </c>
      <c r="T34" s="442"/>
      <c r="U34" s="442"/>
      <c r="V34" s="97" t="e">
        <f t="shared" si="0"/>
        <v>#N/A</v>
      </c>
      <c r="X34" s="30"/>
    </row>
    <row r="35" spans="1:24" ht="50" customHeight="1" thickBot="1" x14ac:dyDescent="0.2">
      <c r="A35" s="30"/>
      <c r="C35" s="432" t="s">
        <v>10</v>
      </c>
      <c r="D35" s="432"/>
      <c r="E35" s="432"/>
      <c r="F35" s="89"/>
      <c r="G35" s="434"/>
      <c r="H35" s="434"/>
      <c r="I35" s="434"/>
      <c r="J35" s="434"/>
      <c r="K35" s="434"/>
      <c r="L35" s="90"/>
      <c r="M35" s="434"/>
      <c r="N35" s="434"/>
      <c r="O35" s="434"/>
      <c r="P35" s="434"/>
      <c r="Q35" s="434"/>
      <c r="R35" s="434"/>
      <c r="S35" s="443" t="s">
        <v>106</v>
      </c>
      <c r="T35" s="443"/>
      <c r="U35" s="443"/>
      <c r="V35" s="97" t="e">
        <f t="shared" si="0"/>
        <v>#N/A</v>
      </c>
      <c r="X35" s="30"/>
    </row>
    <row r="36" spans="1:24" ht="50" customHeight="1" thickBot="1" x14ac:dyDescent="0.2">
      <c r="A36" s="30"/>
      <c r="C36" s="433" t="s">
        <v>11</v>
      </c>
      <c r="D36" s="433"/>
      <c r="E36" s="433"/>
      <c r="F36" s="89"/>
      <c r="G36" s="435"/>
      <c r="H36" s="435"/>
      <c r="I36" s="435"/>
      <c r="J36" s="435"/>
      <c r="K36" s="435"/>
      <c r="L36" s="90"/>
      <c r="M36" s="435"/>
      <c r="N36" s="435"/>
      <c r="O36" s="435"/>
      <c r="P36" s="435"/>
      <c r="Q36" s="435"/>
      <c r="R36" s="435"/>
      <c r="S36" s="442" t="s">
        <v>106</v>
      </c>
      <c r="T36" s="442"/>
      <c r="U36" s="442"/>
      <c r="V36" s="97" t="e">
        <f t="shared" si="0"/>
        <v>#N/A</v>
      </c>
      <c r="X36" s="30"/>
    </row>
    <row r="37" spans="1:24" ht="50" customHeight="1" thickBot="1" x14ac:dyDescent="0.2">
      <c r="A37" s="30"/>
      <c r="C37" s="432" t="s">
        <v>94</v>
      </c>
      <c r="D37" s="432"/>
      <c r="E37" s="432"/>
      <c r="F37" s="89"/>
      <c r="G37" s="434"/>
      <c r="H37" s="434"/>
      <c r="I37" s="434"/>
      <c r="J37" s="434"/>
      <c r="K37" s="434"/>
      <c r="L37" s="90"/>
      <c r="M37" s="434"/>
      <c r="N37" s="434"/>
      <c r="O37" s="434"/>
      <c r="P37" s="434"/>
      <c r="Q37" s="434"/>
      <c r="R37" s="434"/>
      <c r="S37" s="443" t="s">
        <v>106</v>
      </c>
      <c r="T37" s="443"/>
      <c r="U37" s="443"/>
      <c r="V37" s="97" t="e">
        <f t="shared" si="0"/>
        <v>#N/A</v>
      </c>
      <c r="X37" s="30"/>
    </row>
    <row r="38" spans="1:24" ht="50" customHeight="1" thickBot="1" x14ac:dyDescent="0.2">
      <c r="A38" s="30"/>
      <c r="C38" s="433" t="s">
        <v>95</v>
      </c>
      <c r="D38" s="433"/>
      <c r="E38" s="433"/>
      <c r="F38" s="89"/>
      <c r="G38" s="435"/>
      <c r="H38" s="435"/>
      <c r="I38" s="435"/>
      <c r="J38" s="435"/>
      <c r="K38" s="435"/>
      <c r="L38" s="90"/>
      <c r="M38" s="435"/>
      <c r="N38" s="435"/>
      <c r="O38" s="435"/>
      <c r="P38" s="435"/>
      <c r="Q38" s="435"/>
      <c r="R38" s="435"/>
      <c r="S38" s="442" t="s">
        <v>106</v>
      </c>
      <c r="T38" s="442"/>
      <c r="U38" s="442"/>
      <c r="V38" s="97" t="e">
        <f t="shared" si="0"/>
        <v>#N/A</v>
      </c>
      <c r="X38" s="30"/>
    </row>
    <row r="39" spans="1:24" ht="50" customHeight="1" thickBot="1" x14ac:dyDescent="0.2">
      <c r="A39" s="30"/>
      <c r="C39" s="432" t="s">
        <v>12</v>
      </c>
      <c r="D39" s="432"/>
      <c r="E39" s="432"/>
      <c r="F39" s="89"/>
      <c r="G39" s="434"/>
      <c r="H39" s="434"/>
      <c r="I39" s="434"/>
      <c r="J39" s="434"/>
      <c r="K39" s="434"/>
      <c r="L39" s="90"/>
      <c r="M39" s="434"/>
      <c r="N39" s="434"/>
      <c r="O39" s="434"/>
      <c r="P39" s="434"/>
      <c r="Q39" s="434"/>
      <c r="R39" s="434"/>
      <c r="S39" s="443" t="s">
        <v>106</v>
      </c>
      <c r="T39" s="443"/>
      <c r="U39" s="443"/>
      <c r="V39" s="97" t="e">
        <f t="shared" si="0"/>
        <v>#N/A</v>
      </c>
      <c r="X39" s="30"/>
    </row>
    <row r="40" spans="1:24" ht="50" customHeight="1" thickBot="1" x14ac:dyDescent="0.2">
      <c r="A40" s="30"/>
      <c r="C40" s="433" t="s">
        <v>13</v>
      </c>
      <c r="D40" s="433"/>
      <c r="E40" s="433"/>
      <c r="F40" s="89"/>
      <c r="G40" s="435"/>
      <c r="H40" s="435"/>
      <c r="I40" s="435"/>
      <c r="J40" s="435"/>
      <c r="K40" s="435"/>
      <c r="L40" s="90"/>
      <c r="M40" s="435"/>
      <c r="N40" s="435"/>
      <c r="O40" s="435"/>
      <c r="P40" s="435"/>
      <c r="Q40" s="435"/>
      <c r="R40" s="435"/>
      <c r="S40" s="442" t="s">
        <v>106</v>
      </c>
      <c r="T40" s="442"/>
      <c r="U40" s="442"/>
      <c r="V40" s="97" t="e">
        <f t="shared" si="0"/>
        <v>#N/A</v>
      </c>
      <c r="X40" s="30"/>
    </row>
    <row r="41" spans="1:24" x14ac:dyDescent="0.15">
      <c r="A41" s="30"/>
      <c r="X41" s="30"/>
    </row>
    <row r="42" spans="1:24" ht="32" customHeight="1" x14ac:dyDescent="0.15">
      <c r="A42" s="30"/>
      <c r="C42" s="95" t="s">
        <v>58</v>
      </c>
      <c r="D42" s="95"/>
      <c r="E42" s="315" t="str">
        <f>'4. Hazards'!O18</f>
        <v xml:space="preserve"> </v>
      </c>
      <c r="F42" s="315"/>
      <c r="G42" s="315"/>
      <c r="H42" s="315"/>
      <c r="I42" s="315"/>
      <c r="J42" s="315"/>
      <c r="K42" s="315"/>
      <c r="L42" s="96"/>
      <c r="M42" s="96"/>
      <c r="N42" s="96"/>
      <c r="O42" s="96"/>
      <c r="P42" s="96"/>
      <c r="Q42" s="96"/>
      <c r="R42" s="96"/>
      <c r="S42" s="96"/>
      <c r="T42" s="96"/>
      <c r="U42" s="96"/>
      <c r="V42" s="96"/>
      <c r="X42" s="30"/>
    </row>
    <row r="43" spans="1:24" x14ac:dyDescent="0.15">
      <c r="A43" s="30"/>
      <c r="C43" s="436"/>
      <c r="D43" s="437"/>
      <c r="E43" s="437"/>
      <c r="F43" s="437"/>
      <c r="G43" s="437"/>
      <c r="H43" s="437"/>
      <c r="I43" s="437"/>
      <c r="J43" s="437"/>
      <c r="K43" s="437"/>
      <c r="L43" s="437"/>
      <c r="M43" s="437"/>
      <c r="N43" s="437"/>
      <c r="O43" s="437"/>
      <c r="P43" s="437"/>
      <c r="Q43" s="437"/>
      <c r="R43" s="437"/>
      <c r="S43" s="437"/>
      <c r="T43" s="437"/>
      <c r="U43" s="437"/>
      <c r="V43" s="438"/>
      <c r="X43" s="30"/>
    </row>
    <row r="44" spans="1:24" ht="50" customHeight="1" thickBot="1" x14ac:dyDescent="0.2">
      <c r="A44" s="30"/>
      <c r="C44" s="445" t="s">
        <v>98</v>
      </c>
      <c r="D44" s="446"/>
      <c r="E44" s="447"/>
      <c r="F44" s="45"/>
      <c r="G44" s="444" t="s">
        <v>99</v>
      </c>
      <c r="H44" s="444"/>
      <c r="I44" s="444"/>
      <c r="J44" s="444"/>
      <c r="K44" s="444"/>
      <c r="L44" s="45"/>
      <c r="M44" s="444" t="s">
        <v>101</v>
      </c>
      <c r="N44" s="444"/>
      <c r="O44" s="444"/>
      <c r="P44" s="444"/>
      <c r="Q44" s="444"/>
      <c r="R44" s="444"/>
      <c r="S44" s="444" t="s">
        <v>100</v>
      </c>
      <c r="T44" s="444"/>
      <c r="U44" s="444"/>
      <c r="V44" s="87" t="s">
        <v>96</v>
      </c>
      <c r="X44" s="30"/>
    </row>
    <row r="45" spans="1:24" ht="50" customHeight="1" thickBot="1" x14ac:dyDescent="0.2">
      <c r="A45" s="30"/>
      <c r="C45" s="433" t="s">
        <v>7</v>
      </c>
      <c r="D45" s="433"/>
      <c r="E45" s="433"/>
      <c r="F45" s="89"/>
      <c r="G45" s="448"/>
      <c r="H45" s="448"/>
      <c r="I45" s="448"/>
      <c r="J45" s="448"/>
      <c r="K45" s="448"/>
      <c r="L45" s="90"/>
      <c r="M45" s="435"/>
      <c r="N45" s="435"/>
      <c r="O45" s="435"/>
      <c r="P45" s="435"/>
      <c r="Q45" s="435"/>
      <c r="R45" s="435"/>
      <c r="S45" s="442" t="s">
        <v>106</v>
      </c>
      <c r="T45" s="442"/>
      <c r="U45" s="442"/>
      <c r="V45" s="97" t="e">
        <f>VLOOKUP(S45,$C$89:$D$92,2,FALSE)</f>
        <v>#N/A</v>
      </c>
      <c r="X45" s="30"/>
    </row>
    <row r="46" spans="1:24" ht="50" customHeight="1" thickBot="1" x14ac:dyDescent="0.2">
      <c r="A46" s="30"/>
      <c r="C46" s="432" t="s">
        <v>8</v>
      </c>
      <c r="D46" s="432"/>
      <c r="E46" s="432"/>
      <c r="F46" s="89"/>
      <c r="G46" s="434"/>
      <c r="H46" s="434"/>
      <c r="I46" s="434"/>
      <c r="J46" s="434"/>
      <c r="K46" s="434"/>
      <c r="L46" s="90"/>
      <c r="M46" s="434"/>
      <c r="N46" s="434"/>
      <c r="O46" s="434"/>
      <c r="P46" s="434"/>
      <c r="Q46" s="434"/>
      <c r="R46" s="434"/>
      <c r="S46" s="443" t="s">
        <v>106</v>
      </c>
      <c r="T46" s="443"/>
      <c r="U46" s="443"/>
      <c r="V46" s="97" t="e">
        <f t="shared" ref="V46:V55" si="1">VLOOKUP(S46,$C$89:$D$92,2,FALSE)</f>
        <v>#N/A</v>
      </c>
      <c r="X46" s="30"/>
    </row>
    <row r="47" spans="1:24" ht="50" customHeight="1" thickBot="1" x14ac:dyDescent="0.2">
      <c r="A47" s="30"/>
      <c r="C47" s="433" t="s">
        <v>92</v>
      </c>
      <c r="D47" s="433"/>
      <c r="E47" s="433"/>
      <c r="F47" s="89"/>
      <c r="G47" s="435"/>
      <c r="H47" s="435"/>
      <c r="I47" s="435"/>
      <c r="J47" s="435"/>
      <c r="K47" s="435"/>
      <c r="L47" s="90"/>
      <c r="M47" s="435"/>
      <c r="N47" s="435"/>
      <c r="O47" s="435"/>
      <c r="P47" s="435"/>
      <c r="Q47" s="435"/>
      <c r="R47" s="435"/>
      <c r="S47" s="442" t="s">
        <v>106</v>
      </c>
      <c r="T47" s="442"/>
      <c r="U47" s="442"/>
      <c r="V47" s="97" t="e">
        <f t="shared" si="1"/>
        <v>#N/A</v>
      </c>
      <c r="X47" s="30"/>
    </row>
    <row r="48" spans="1:24" ht="50" customHeight="1" thickBot="1" x14ac:dyDescent="0.2">
      <c r="A48" s="30"/>
      <c r="C48" s="432" t="s">
        <v>9</v>
      </c>
      <c r="D48" s="432"/>
      <c r="E48" s="432"/>
      <c r="F48" s="89"/>
      <c r="G48" s="434"/>
      <c r="H48" s="434"/>
      <c r="I48" s="434"/>
      <c r="J48" s="434"/>
      <c r="K48" s="434"/>
      <c r="L48" s="90"/>
      <c r="M48" s="434"/>
      <c r="N48" s="434"/>
      <c r="O48" s="434"/>
      <c r="P48" s="434"/>
      <c r="Q48" s="434"/>
      <c r="R48" s="434"/>
      <c r="S48" s="443" t="s">
        <v>106</v>
      </c>
      <c r="T48" s="443"/>
      <c r="U48" s="443"/>
      <c r="V48" s="97" t="e">
        <f t="shared" si="1"/>
        <v>#N/A</v>
      </c>
      <c r="X48" s="30"/>
    </row>
    <row r="49" spans="1:24" ht="50" customHeight="1" thickBot="1" x14ac:dyDescent="0.2">
      <c r="A49" s="30"/>
      <c r="C49" s="433" t="s">
        <v>93</v>
      </c>
      <c r="D49" s="433"/>
      <c r="E49" s="433"/>
      <c r="F49" s="89"/>
      <c r="G49" s="435"/>
      <c r="H49" s="435"/>
      <c r="I49" s="435"/>
      <c r="J49" s="435"/>
      <c r="K49" s="435"/>
      <c r="L49" s="90"/>
      <c r="M49" s="435"/>
      <c r="N49" s="435"/>
      <c r="O49" s="435"/>
      <c r="P49" s="435"/>
      <c r="Q49" s="435"/>
      <c r="R49" s="435"/>
      <c r="S49" s="442" t="s">
        <v>106</v>
      </c>
      <c r="T49" s="442"/>
      <c r="U49" s="442"/>
      <c r="V49" s="97" t="e">
        <f t="shared" si="1"/>
        <v>#N/A</v>
      </c>
      <c r="X49" s="30"/>
    </row>
    <row r="50" spans="1:24" ht="50" customHeight="1" thickBot="1" x14ac:dyDescent="0.2">
      <c r="A50" s="30"/>
      <c r="C50" s="432" t="s">
        <v>10</v>
      </c>
      <c r="D50" s="432"/>
      <c r="E50" s="432"/>
      <c r="F50" s="89"/>
      <c r="G50" s="434"/>
      <c r="H50" s="434"/>
      <c r="I50" s="434"/>
      <c r="J50" s="434"/>
      <c r="K50" s="434"/>
      <c r="L50" s="90"/>
      <c r="M50" s="434"/>
      <c r="N50" s="434"/>
      <c r="O50" s="434"/>
      <c r="P50" s="434"/>
      <c r="Q50" s="434"/>
      <c r="R50" s="434"/>
      <c r="S50" s="443" t="s">
        <v>106</v>
      </c>
      <c r="T50" s="443"/>
      <c r="U50" s="443"/>
      <c r="V50" s="97" t="e">
        <f t="shared" si="1"/>
        <v>#N/A</v>
      </c>
      <c r="X50" s="30"/>
    </row>
    <row r="51" spans="1:24" ht="50" customHeight="1" thickBot="1" x14ac:dyDescent="0.2">
      <c r="A51" s="30"/>
      <c r="C51" s="433" t="s">
        <v>11</v>
      </c>
      <c r="D51" s="433"/>
      <c r="E51" s="433"/>
      <c r="F51" s="89"/>
      <c r="G51" s="435"/>
      <c r="H51" s="435"/>
      <c r="I51" s="435"/>
      <c r="J51" s="435"/>
      <c r="K51" s="435"/>
      <c r="L51" s="90"/>
      <c r="M51" s="435"/>
      <c r="N51" s="435"/>
      <c r="O51" s="435"/>
      <c r="P51" s="435"/>
      <c r="Q51" s="435"/>
      <c r="R51" s="435"/>
      <c r="S51" s="442" t="s">
        <v>106</v>
      </c>
      <c r="T51" s="442"/>
      <c r="U51" s="442"/>
      <c r="V51" s="97" t="e">
        <f t="shared" si="1"/>
        <v>#N/A</v>
      </c>
      <c r="X51" s="30"/>
    </row>
    <row r="52" spans="1:24" ht="50" customHeight="1" thickBot="1" x14ac:dyDescent="0.2">
      <c r="A52" s="30"/>
      <c r="C52" s="432" t="s">
        <v>94</v>
      </c>
      <c r="D52" s="432"/>
      <c r="E52" s="432"/>
      <c r="F52" s="89"/>
      <c r="G52" s="434"/>
      <c r="H52" s="434"/>
      <c r="I52" s="434"/>
      <c r="J52" s="434"/>
      <c r="K52" s="434"/>
      <c r="L52" s="90"/>
      <c r="M52" s="434"/>
      <c r="N52" s="434"/>
      <c r="O52" s="434"/>
      <c r="P52" s="434"/>
      <c r="Q52" s="434"/>
      <c r="R52" s="434"/>
      <c r="S52" s="443" t="s">
        <v>106</v>
      </c>
      <c r="T52" s="443"/>
      <c r="U52" s="443"/>
      <c r="V52" s="97" t="e">
        <f t="shared" si="1"/>
        <v>#N/A</v>
      </c>
      <c r="X52" s="30"/>
    </row>
    <row r="53" spans="1:24" ht="50" customHeight="1" thickBot="1" x14ac:dyDescent="0.2">
      <c r="A53" s="30"/>
      <c r="C53" s="433" t="s">
        <v>95</v>
      </c>
      <c r="D53" s="433"/>
      <c r="E53" s="433"/>
      <c r="F53" s="89"/>
      <c r="G53" s="435"/>
      <c r="H53" s="435"/>
      <c r="I53" s="435"/>
      <c r="J53" s="435"/>
      <c r="K53" s="435"/>
      <c r="L53" s="90"/>
      <c r="M53" s="435"/>
      <c r="N53" s="435"/>
      <c r="O53" s="435"/>
      <c r="P53" s="435"/>
      <c r="Q53" s="435"/>
      <c r="R53" s="435"/>
      <c r="S53" s="442" t="s">
        <v>106</v>
      </c>
      <c r="T53" s="442"/>
      <c r="U53" s="442"/>
      <c r="V53" s="97" t="e">
        <f t="shared" si="1"/>
        <v>#N/A</v>
      </c>
      <c r="X53" s="30"/>
    </row>
    <row r="54" spans="1:24" ht="50" customHeight="1" thickBot="1" x14ac:dyDescent="0.2">
      <c r="A54" s="30"/>
      <c r="C54" s="432" t="s">
        <v>12</v>
      </c>
      <c r="D54" s="432"/>
      <c r="E54" s="432"/>
      <c r="F54" s="89"/>
      <c r="G54" s="434"/>
      <c r="H54" s="434"/>
      <c r="I54" s="434"/>
      <c r="J54" s="434"/>
      <c r="K54" s="434"/>
      <c r="L54" s="90"/>
      <c r="M54" s="434"/>
      <c r="N54" s="434"/>
      <c r="O54" s="434"/>
      <c r="P54" s="434"/>
      <c r="Q54" s="434"/>
      <c r="R54" s="434"/>
      <c r="S54" s="443" t="s">
        <v>106</v>
      </c>
      <c r="T54" s="443"/>
      <c r="U54" s="443"/>
      <c r="V54" s="97" t="e">
        <f t="shared" si="1"/>
        <v>#N/A</v>
      </c>
      <c r="X54" s="30"/>
    </row>
    <row r="55" spans="1:24" ht="50" customHeight="1" thickBot="1" x14ac:dyDescent="0.2">
      <c r="A55" s="30"/>
      <c r="C55" s="433" t="s">
        <v>13</v>
      </c>
      <c r="D55" s="433"/>
      <c r="E55" s="433"/>
      <c r="F55" s="89"/>
      <c r="G55" s="435"/>
      <c r="H55" s="435"/>
      <c r="I55" s="435"/>
      <c r="J55" s="435"/>
      <c r="K55" s="435"/>
      <c r="L55" s="90"/>
      <c r="M55" s="435"/>
      <c r="N55" s="435"/>
      <c r="O55" s="435"/>
      <c r="P55" s="435"/>
      <c r="Q55" s="435"/>
      <c r="R55" s="435"/>
      <c r="S55" s="442" t="s">
        <v>106</v>
      </c>
      <c r="T55" s="442"/>
      <c r="U55" s="442"/>
      <c r="V55" s="97" t="e">
        <f t="shared" si="1"/>
        <v>#N/A</v>
      </c>
      <c r="X55" s="30"/>
    </row>
    <row r="56" spans="1:24" x14ac:dyDescent="0.15">
      <c r="A56" s="30"/>
      <c r="X56" s="30"/>
    </row>
    <row r="57" spans="1:24" ht="32" customHeight="1" x14ac:dyDescent="0.15">
      <c r="A57" s="30"/>
      <c r="C57" s="93" t="s">
        <v>66</v>
      </c>
      <c r="D57" s="93"/>
      <c r="E57" s="449" t="str">
        <f>'4. Hazards'!E34</f>
        <v xml:space="preserve"> </v>
      </c>
      <c r="F57" s="449"/>
      <c r="G57" s="449"/>
      <c r="H57" s="449"/>
      <c r="I57" s="449"/>
      <c r="J57" s="449"/>
      <c r="K57" s="449"/>
      <c r="L57" s="94"/>
      <c r="M57" s="94"/>
      <c r="N57" s="94"/>
      <c r="O57" s="94"/>
      <c r="P57" s="94"/>
      <c r="Q57" s="94"/>
      <c r="R57" s="94"/>
      <c r="S57" s="94"/>
      <c r="T57" s="94"/>
      <c r="U57" s="94"/>
      <c r="V57" s="94"/>
      <c r="X57" s="30"/>
    </row>
    <row r="58" spans="1:24" x14ac:dyDescent="0.15">
      <c r="A58" s="30"/>
      <c r="C58" s="436"/>
      <c r="D58" s="437"/>
      <c r="E58" s="437"/>
      <c r="F58" s="437"/>
      <c r="G58" s="437"/>
      <c r="H58" s="437"/>
      <c r="I58" s="437"/>
      <c r="J58" s="437"/>
      <c r="K58" s="437"/>
      <c r="L58" s="437"/>
      <c r="M58" s="437"/>
      <c r="N58" s="437"/>
      <c r="O58" s="437"/>
      <c r="P58" s="437"/>
      <c r="Q58" s="437"/>
      <c r="R58" s="437"/>
      <c r="S58" s="437"/>
      <c r="T58" s="437"/>
      <c r="U58" s="437"/>
      <c r="V58" s="438"/>
      <c r="X58" s="30"/>
    </row>
    <row r="59" spans="1:24" ht="50" customHeight="1" thickBot="1" x14ac:dyDescent="0.2">
      <c r="A59" s="30"/>
      <c r="C59" s="445" t="s">
        <v>98</v>
      </c>
      <c r="D59" s="446"/>
      <c r="E59" s="447"/>
      <c r="F59" s="45"/>
      <c r="G59" s="444" t="s">
        <v>99</v>
      </c>
      <c r="H59" s="444"/>
      <c r="I59" s="444"/>
      <c r="J59" s="444"/>
      <c r="K59" s="444"/>
      <c r="L59" s="45"/>
      <c r="M59" s="444" t="s">
        <v>101</v>
      </c>
      <c r="N59" s="444"/>
      <c r="O59" s="444"/>
      <c r="P59" s="444"/>
      <c r="Q59" s="444"/>
      <c r="R59" s="444"/>
      <c r="S59" s="444" t="s">
        <v>100</v>
      </c>
      <c r="T59" s="444"/>
      <c r="U59" s="444"/>
      <c r="V59" s="87" t="s">
        <v>96</v>
      </c>
      <c r="X59" s="30"/>
    </row>
    <row r="60" spans="1:24" ht="50" customHeight="1" thickBot="1" x14ac:dyDescent="0.2">
      <c r="A60" s="30"/>
      <c r="C60" s="433" t="s">
        <v>7</v>
      </c>
      <c r="D60" s="433"/>
      <c r="E60" s="433"/>
      <c r="F60" s="89"/>
      <c r="G60" s="448"/>
      <c r="H60" s="448"/>
      <c r="I60" s="448"/>
      <c r="J60" s="448"/>
      <c r="K60" s="448"/>
      <c r="L60" s="90"/>
      <c r="M60" s="435"/>
      <c r="N60" s="435"/>
      <c r="O60" s="435"/>
      <c r="P60" s="435"/>
      <c r="Q60" s="435"/>
      <c r="R60" s="435"/>
      <c r="S60" s="442" t="s">
        <v>106</v>
      </c>
      <c r="T60" s="442"/>
      <c r="U60" s="442"/>
      <c r="V60" s="97" t="e">
        <f t="shared" ref="V60:V70" si="2">VLOOKUP(S60,$C$89:$D$92,2,FALSE)</f>
        <v>#N/A</v>
      </c>
      <c r="X60" s="30"/>
    </row>
    <row r="61" spans="1:24" ht="50" customHeight="1" thickBot="1" x14ac:dyDescent="0.2">
      <c r="A61" s="30"/>
      <c r="C61" s="432" t="s">
        <v>8</v>
      </c>
      <c r="D61" s="432"/>
      <c r="E61" s="432"/>
      <c r="F61" s="89"/>
      <c r="G61" s="434"/>
      <c r="H61" s="434"/>
      <c r="I61" s="434"/>
      <c r="J61" s="434"/>
      <c r="K61" s="434"/>
      <c r="L61" s="90"/>
      <c r="M61" s="434"/>
      <c r="N61" s="434"/>
      <c r="O61" s="434"/>
      <c r="P61" s="434"/>
      <c r="Q61" s="434"/>
      <c r="R61" s="434"/>
      <c r="S61" s="443" t="s">
        <v>106</v>
      </c>
      <c r="T61" s="443"/>
      <c r="U61" s="443"/>
      <c r="V61" s="97" t="e">
        <f t="shared" si="2"/>
        <v>#N/A</v>
      </c>
      <c r="X61" s="30"/>
    </row>
    <row r="62" spans="1:24" ht="50" customHeight="1" thickBot="1" x14ac:dyDescent="0.2">
      <c r="A62" s="30"/>
      <c r="C62" s="433" t="s">
        <v>92</v>
      </c>
      <c r="D62" s="433"/>
      <c r="E62" s="433"/>
      <c r="F62" s="89"/>
      <c r="G62" s="435"/>
      <c r="H62" s="435"/>
      <c r="I62" s="435"/>
      <c r="J62" s="435"/>
      <c r="K62" s="435"/>
      <c r="L62" s="90"/>
      <c r="M62" s="435"/>
      <c r="N62" s="435"/>
      <c r="O62" s="435"/>
      <c r="P62" s="435"/>
      <c r="Q62" s="435"/>
      <c r="R62" s="435"/>
      <c r="S62" s="442" t="s">
        <v>106</v>
      </c>
      <c r="T62" s="442"/>
      <c r="U62" s="442"/>
      <c r="V62" s="97" t="e">
        <f t="shared" si="2"/>
        <v>#N/A</v>
      </c>
      <c r="X62" s="30"/>
    </row>
    <row r="63" spans="1:24" ht="50" customHeight="1" thickBot="1" x14ac:dyDescent="0.2">
      <c r="A63" s="30"/>
      <c r="C63" s="432" t="s">
        <v>9</v>
      </c>
      <c r="D63" s="432"/>
      <c r="E63" s="432"/>
      <c r="F63" s="89"/>
      <c r="G63" s="434"/>
      <c r="H63" s="434"/>
      <c r="I63" s="434"/>
      <c r="J63" s="434"/>
      <c r="K63" s="434"/>
      <c r="L63" s="90"/>
      <c r="M63" s="434"/>
      <c r="N63" s="434"/>
      <c r="O63" s="434"/>
      <c r="P63" s="434"/>
      <c r="Q63" s="434"/>
      <c r="R63" s="434"/>
      <c r="S63" s="443" t="s">
        <v>106</v>
      </c>
      <c r="T63" s="443"/>
      <c r="U63" s="443"/>
      <c r="V63" s="97" t="e">
        <f t="shared" si="2"/>
        <v>#N/A</v>
      </c>
      <c r="X63" s="30"/>
    </row>
    <row r="64" spans="1:24" ht="50" customHeight="1" thickBot="1" x14ac:dyDescent="0.2">
      <c r="A64" s="30"/>
      <c r="C64" s="433" t="s">
        <v>93</v>
      </c>
      <c r="D64" s="433"/>
      <c r="E64" s="433"/>
      <c r="F64" s="89"/>
      <c r="G64" s="435"/>
      <c r="H64" s="435"/>
      <c r="I64" s="435"/>
      <c r="J64" s="435"/>
      <c r="K64" s="435"/>
      <c r="L64" s="90"/>
      <c r="M64" s="435"/>
      <c r="N64" s="435"/>
      <c r="O64" s="435"/>
      <c r="P64" s="435"/>
      <c r="Q64" s="435"/>
      <c r="R64" s="435"/>
      <c r="S64" s="442" t="s">
        <v>106</v>
      </c>
      <c r="T64" s="442"/>
      <c r="U64" s="442"/>
      <c r="V64" s="97" t="e">
        <f t="shared" si="2"/>
        <v>#N/A</v>
      </c>
      <c r="X64" s="30"/>
    </row>
    <row r="65" spans="1:24" ht="50" customHeight="1" thickBot="1" x14ac:dyDescent="0.2">
      <c r="A65" s="30"/>
      <c r="C65" s="432" t="s">
        <v>10</v>
      </c>
      <c r="D65" s="432"/>
      <c r="E65" s="432"/>
      <c r="F65" s="89"/>
      <c r="G65" s="434"/>
      <c r="H65" s="434"/>
      <c r="I65" s="434"/>
      <c r="J65" s="434"/>
      <c r="K65" s="434"/>
      <c r="L65" s="90"/>
      <c r="M65" s="434"/>
      <c r="N65" s="434"/>
      <c r="O65" s="434"/>
      <c r="P65" s="434"/>
      <c r="Q65" s="434"/>
      <c r="R65" s="434"/>
      <c r="S65" s="443" t="s">
        <v>106</v>
      </c>
      <c r="T65" s="443"/>
      <c r="U65" s="443"/>
      <c r="V65" s="97" t="e">
        <f t="shared" si="2"/>
        <v>#N/A</v>
      </c>
      <c r="X65" s="30"/>
    </row>
    <row r="66" spans="1:24" ht="50" customHeight="1" thickBot="1" x14ac:dyDescent="0.2">
      <c r="A66" s="30"/>
      <c r="C66" s="433" t="s">
        <v>11</v>
      </c>
      <c r="D66" s="433"/>
      <c r="E66" s="433"/>
      <c r="F66" s="89"/>
      <c r="G66" s="435"/>
      <c r="H66" s="435"/>
      <c r="I66" s="435"/>
      <c r="J66" s="435"/>
      <c r="K66" s="435"/>
      <c r="L66" s="90"/>
      <c r="M66" s="435"/>
      <c r="N66" s="435"/>
      <c r="O66" s="435"/>
      <c r="P66" s="435"/>
      <c r="Q66" s="435"/>
      <c r="R66" s="435"/>
      <c r="S66" s="442" t="s">
        <v>106</v>
      </c>
      <c r="T66" s="442"/>
      <c r="U66" s="442"/>
      <c r="V66" s="97" t="e">
        <f t="shared" si="2"/>
        <v>#N/A</v>
      </c>
      <c r="X66" s="30"/>
    </row>
    <row r="67" spans="1:24" ht="50" customHeight="1" thickBot="1" x14ac:dyDescent="0.2">
      <c r="A67" s="30"/>
      <c r="C67" s="432" t="s">
        <v>94</v>
      </c>
      <c r="D67" s="432"/>
      <c r="E67" s="432"/>
      <c r="F67" s="89"/>
      <c r="G67" s="434"/>
      <c r="H67" s="434"/>
      <c r="I67" s="434"/>
      <c r="J67" s="434"/>
      <c r="K67" s="434"/>
      <c r="L67" s="90"/>
      <c r="M67" s="434"/>
      <c r="N67" s="434"/>
      <c r="O67" s="434"/>
      <c r="P67" s="434"/>
      <c r="Q67" s="434"/>
      <c r="R67" s="434"/>
      <c r="S67" s="443" t="s">
        <v>106</v>
      </c>
      <c r="T67" s="443"/>
      <c r="U67" s="443"/>
      <c r="V67" s="97" t="e">
        <f t="shared" si="2"/>
        <v>#N/A</v>
      </c>
      <c r="X67" s="30"/>
    </row>
    <row r="68" spans="1:24" ht="50" customHeight="1" thickBot="1" x14ac:dyDescent="0.2">
      <c r="A68" s="30"/>
      <c r="C68" s="433" t="s">
        <v>95</v>
      </c>
      <c r="D68" s="433"/>
      <c r="E68" s="433"/>
      <c r="F68" s="89"/>
      <c r="G68" s="435"/>
      <c r="H68" s="435"/>
      <c r="I68" s="435"/>
      <c r="J68" s="435"/>
      <c r="K68" s="435"/>
      <c r="L68" s="90"/>
      <c r="M68" s="435"/>
      <c r="N68" s="435"/>
      <c r="O68" s="435"/>
      <c r="P68" s="435"/>
      <c r="Q68" s="435"/>
      <c r="R68" s="435"/>
      <c r="S68" s="442" t="s">
        <v>106</v>
      </c>
      <c r="T68" s="442"/>
      <c r="U68" s="442"/>
      <c r="V68" s="97" t="e">
        <f t="shared" si="2"/>
        <v>#N/A</v>
      </c>
      <c r="X68" s="30"/>
    </row>
    <row r="69" spans="1:24" ht="50" customHeight="1" thickBot="1" x14ac:dyDescent="0.2">
      <c r="A69" s="30"/>
      <c r="C69" s="432" t="s">
        <v>12</v>
      </c>
      <c r="D69" s="432"/>
      <c r="E69" s="432"/>
      <c r="F69" s="89"/>
      <c r="G69" s="434"/>
      <c r="H69" s="434"/>
      <c r="I69" s="434"/>
      <c r="J69" s="434"/>
      <c r="K69" s="434"/>
      <c r="L69" s="90"/>
      <c r="M69" s="434"/>
      <c r="N69" s="434"/>
      <c r="O69" s="434"/>
      <c r="P69" s="434"/>
      <c r="Q69" s="434"/>
      <c r="R69" s="434"/>
      <c r="S69" s="443" t="s">
        <v>106</v>
      </c>
      <c r="T69" s="443"/>
      <c r="U69" s="443"/>
      <c r="V69" s="97" t="e">
        <f t="shared" si="2"/>
        <v>#N/A</v>
      </c>
      <c r="X69" s="30"/>
    </row>
    <row r="70" spans="1:24" ht="50" customHeight="1" thickBot="1" x14ac:dyDescent="0.2">
      <c r="A70" s="30"/>
      <c r="C70" s="433" t="s">
        <v>13</v>
      </c>
      <c r="D70" s="433"/>
      <c r="E70" s="433"/>
      <c r="F70" s="89"/>
      <c r="G70" s="435"/>
      <c r="H70" s="435"/>
      <c r="I70" s="435"/>
      <c r="J70" s="435"/>
      <c r="K70" s="435"/>
      <c r="L70" s="90"/>
      <c r="M70" s="435"/>
      <c r="N70" s="435"/>
      <c r="O70" s="435"/>
      <c r="P70" s="435"/>
      <c r="Q70" s="435"/>
      <c r="R70" s="435"/>
      <c r="S70" s="442" t="s">
        <v>106</v>
      </c>
      <c r="T70" s="442"/>
      <c r="U70" s="442"/>
      <c r="V70" s="97" t="e">
        <f t="shared" si="2"/>
        <v>#N/A</v>
      </c>
      <c r="X70" s="30"/>
    </row>
    <row r="71" spans="1:24" x14ac:dyDescent="0.15">
      <c r="A71" s="30"/>
      <c r="X71" s="30"/>
    </row>
    <row r="72" spans="1:24" ht="32" customHeight="1" x14ac:dyDescent="0.15">
      <c r="A72" s="30"/>
      <c r="C72" s="91" t="s">
        <v>67</v>
      </c>
      <c r="D72" s="91"/>
      <c r="E72" s="450" t="str">
        <f>'4. Hazards'!O34</f>
        <v xml:space="preserve"> </v>
      </c>
      <c r="F72" s="450"/>
      <c r="G72" s="450"/>
      <c r="H72" s="450"/>
      <c r="I72" s="450"/>
      <c r="J72" s="450"/>
      <c r="K72" s="450"/>
      <c r="L72" s="92"/>
      <c r="M72" s="92"/>
      <c r="N72" s="92"/>
      <c r="O72" s="92"/>
      <c r="P72" s="92"/>
      <c r="Q72" s="92"/>
      <c r="R72" s="92"/>
      <c r="S72" s="92"/>
      <c r="T72" s="92"/>
      <c r="U72" s="92"/>
      <c r="V72" s="92"/>
      <c r="X72" s="30"/>
    </row>
    <row r="73" spans="1:24" x14ac:dyDescent="0.15">
      <c r="A73" s="30"/>
      <c r="C73" s="436"/>
      <c r="D73" s="437"/>
      <c r="E73" s="437"/>
      <c r="F73" s="437"/>
      <c r="G73" s="437"/>
      <c r="H73" s="437"/>
      <c r="I73" s="437"/>
      <c r="J73" s="437"/>
      <c r="K73" s="437"/>
      <c r="L73" s="437"/>
      <c r="M73" s="437"/>
      <c r="N73" s="437"/>
      <c r="O73" s="437"/>
      <c r="P73" s="437"/>
      <c r="Q73" s="437"/>
      <c r="R73" s="437"/>
      <c r="S73" s="437"/>
      <c r="T73" s="437"/>
      <c r="U73" s="437"/>
      <c r="V73" s="438"/>
      <c r="X73" s="30"/>
    </row>
    <row r="74" spans="1:24" ht="50" customHeight="1" thickBot="1" x14ac:dyDescent="0.2">
      <c r="A74" s="30"/>
      <c r="C74" s="445" t="s">
        <v>98</v>
      </c>
      <c r="D74" s="446"/>
      <c r="E74" s="447"/>
      <c r="F74" s="45"/>
      <c r="G74" s="444" t="s">
        <v>99</v>
      </c>
      <c r="H74" s="444"/>
      <c r="I74" s="444"/>
      <c r="J74" s="444"/>
      <c r="K74" s="444"/>
      <c r="L74" s="45"/>
      <c r="M74" s="444" t="s">
        <v>101</v>
      </c>
      <c r="N74" s="444"/>
      <c r="O74" s="444"/>
      <c r="P74" s="444"/>
      <c r="Q74" s="444"/>
      <c r="R74" s="444"/>
      <c r="S74" s="444" t="s">
        <v>100</v>
      </c>
      <c r="T74" s="444"/>
      <c r="U74" s="444"/>
      <c r="V74" s="87" t="s">
        <v>96</v>
      </c>
      <c r="X74" s="30"/>
    </row>
    <row r="75" spans="1:24" ht="50" customHeight="1" thickBot="1" x14ac:dyDescent="0.2">
      <c r="A75" s="30"/>
      <c r="C75" s="433" t="s">
        <v>7</v>
      </c>
      <c r="D75" s="433"/>
      <c r="E75" s="433"/>
      <c r="F75" s="89"/>
      <c r="G75" s="448"/>
      <c r="H75" s="448"/>
      <c r="I75" s="448"/>
      <c r="J75" s="448"/>
      <c r="K75" s="448"/>
      <c r="L75" s="90"/>
      <c r="M75" s="435"/>
      <c r="N75" s="435"/>
      <c r="O75" s="435"/>
      <c r="P75" s="435"/>
      <c r="Q75" s="435"/>
      <c r="R75" s="435"/>
      <c r="S75" s="442" t="s">
        <v>106</v>
      </c>
      <c r="T75" s="442"/>
      <c r="U75" s="442"/>
      <c r="V75" s="97" t="e">
        <f t="shared" ref="V75:V85" si="3">VLOOKUP(S75,$C$89:$D$92,2,FALSE)</f>
        <v>#N/A</v>
      </c>
      <c r="X75" s="30"/>
    </row>
    <row r="76" spans="1:24" ht="50" customHeight="1" thickBot="1" x14ac:dyDescent="0.2">
      <c r="A76" s="30"/>
      <c r="C76" s="432" t="s">
        <v>8</v>
      </c>
      <c r="D76" s="432"/>
      <c r="E76" s="432"/>
      <c r="F76" s="89"/>
      <c r="G76" s="434"/>
      <c r="H76" s="434"/>
      <c r="I76" s="434"/>
      <c r="J76" s="434"/>
      <c r="K76" s="434"/>
      <c r="L76" s="90"/>
      <c r="M76" s="434"/>
      <c r="N76" s="434"/>
      <c r="O76" s="434"/>
      <c r="P76" s="434"/>
      <c r="Q76" s="434"/>
      <c r="R76" s="434"/>
      <c r="S76" s="443" t="s">
        <v>106</v>
      </c>
      <c r="T76" s="443"/>
      <c r="U76" s="443"/>
      <c r="V76" s="97" t="e">
        <f t="shared" si="3"/>
        <v>#N/A</v>
      </c>
      <c r="X76" s="30"/>
    </row>
    <row r="77" spans="1:24" ht="50" customHeight="1" thickBot="1" x14ac:dyDescent="0.2">
      <c r="A77" s="30"/>
      <c r="C77" s="433" t="s">
        <v>92</v>
      </c>
      <c r="D77" s="433"/>
      <c r="E77" s="433"/>
      <c r="F77" s="89"/>
      <c r="G77" s="435"/>
      <c r="H77" s="435"/>
      <c r="I77" s="435"/>
      <c r="J77" s="435"/>
      <c r="K77" s="435"/>
      <c r="L77" s="90"/>
      <c r="M77" s="435"/>
      <c r="N77" s="435"/>
      <c r="O77" s="435"/>
      <c r="P77" s="435"/>
      <c r="Q77" s="435"/>
      <c r="R77" s="435"/>
      <c r="S77" s="442" t="s">
        <v>106</v>
      </c>
      <c r="T77" s="442"/>
      <c r="U77" s="442"/>
      <c r="V77" s="97" t="e">
        <f t="shared" si="3"/>
        <v>#N/A</v>
      </c>
      <c r="X77" s="30"/>
    </row>
    <row r="78" spans="1:24" ht="50" customHeight="1" thickBot="1" x14ac:dyDescent="0.2">
      <c r="A78" s="30"/>
      <c r="C78" s="432" t="s">
        <v>9</v>
      </c>
      <c r="D78" s="432"/>
      <c r="E78" s="432"/>
      <c r="F78" s="89"/>
      <c r="G78" s="434"/>
      <c r="H78" s="434"/>
      <c r="I78" s="434"/>
      <c r="J78" s="434"/>
      <c r="K78" s="434"/>
      <c r="L78" s="90"/>
      <c r="M78" s="434"/>
      <c r="N78" s="434"/>
      <c r="O78" s="434"/>
      <c r="P78" s="434"/>
      <c r="Q78" s="434"/>
      <c r="R78" s="434"/>
      <c r="S78" s="443" t="s">
        <v>106</v>
      </c>
      <c r="T78" s="443"/>
      <c r="U78" s="443"/>
      <c r="V78" s="97" t="e">
        <f t="shared" si="3"/>
        <v>#N/A</v>
      </c>
      <c r="X78" s="30"/>
    </row>
    <row r="79" spans="1:24" ht="50" customHeight="1" thickBot="1" x14ac:dyDescent="0.2">
      <c r="A79" s="30"/>
      <c r="C79" s="433" t="s">
        <v>93</v>
      </c>
      <c r="D79" s="433"/>
      <c r="E79" s="433"/>
      <c r="F79" s="89"/>
      <c r="G79" s="435"/>
      <c r="H79" s="435"/>
      <c r="I79" s="435"/>
      <c r="J79" s="435"/>
      <c r="K79" s="435"/>
      <c r="L79" s="90"/>
      <c r="M79" s="435"/>
      <c r="N79" s="435"/>
      <c r="O79" s="435"/>
      <c r="P79" s="435"/>
      <c r="Q79" s="435"/>
      <c r="R79" s="435"/>
      <c r="S79" s="442" t="s">
        <v>106</v>
      </c>
      <c r="T79" s="442"/>
      <c r="U79" s="442"/>
      <c r="V79" s="97" t="e">
        <f t="shared" si="3"/>
        <v>#N/A</v>
      </c>
      <c r="X79" s="30"/>
    </row>
    <row r="80" spans="1:24" ht="50" customHeight="1" thickBot="1" x14ac:dyDescent="0.2">
      <c r="A80" s="30"/>
      <c r="C80" s="432" t="s">
        <v>10</v>
      </c>
      <c r="D80" s="432"/>
      <c r="E80" s="432"/>
      <c r="F80" s="89"/>
      <c r="G80" s="434"/>
      <c r="H80" s="434"/>
      <c r="I80" s="434"/>
      <c r="J80" s="434"/>
      <c r="K80" s="434"/>
      <c r="L80" s="90"/>
      <c r="M80" s="434"/>
      <c r="N80" s="434"/>
      <c r="O80" s="434"/>
      <c r="P80" s="434"/>
      <c r="Q80" s="434"/>
      <c r="R80" s="434"/>
      <c r="S80" s="443" t="s">
        <v>106</v>
      </c>
      <c r="T80" s="443"/>
      <c r="U80" s="443"/>
      <c r="V80" s="97" t="e">
        <f t="shared" si="3"/>
        <v>#N/A</v>
      </c>
      <c r="X80" s="30"/>
    </row>
    <row r="81" spans="1:24" ht="50" customHeight="1" thickBot="1" x14ac:dyDescent="0.2">
      <c r="A81" s="30"/>
      <c r="C81" s="433" t="s">
        <v>11</v>
      </c>
      <c r="D81" s="433"/>
      <c r="E81" s="433"/>
      <c r="F81" s="89"/>
      <c r="G81" s="435"/>
      <c r="H81" s="435"/>
      <c r="I81" s="435"/>
      <c r="J81" s="435"/>
      <c r="K81" s="435"/>
      <c r="L81" s="90"/>
      <c r="M81" s="435"/>
      <c r="N81" s="435"/>
      <c r="O81" s="435"/>
      <c r="P81" s="435"/>
      <c r="Q81" s="435"/>
      <c r="R81" s="435"/>
      <c r="S81" s="442" t="s">
        <v>106</v>
      </c>
      <c r="T81" s="442"/>
      <c r="U81" s="442"/>
      <c r="V81" s="97" t="e">
        <f t="shared" si="3"/>
        <v>#N/A</v>
      </c>
      <c r="X81" s="30"/>
    </row>
    <row r="82" spans="1:24" ht="50" customHeight="1" thickBot="1" x14ac:dyDescent="0.2">
      <c r="A82" s="30"/>
      <c r="C82" s="432" t="s">
        <v>94</v>
      </c>
      <c r="D82" s="432"/>
      <c r="E82" s="432"/>
      <c r="F82" s="89"/>
      <c r="G82" s="434"/>
      <c r="H82" s="434"/>
      <c r="I82" s="434"/>
      <c r="J82" s="434"/>
      <c r="K82" s="434"/>
      <c r="L82" s="90"/>
      <c r="M82" s="434"/>
      <c r="N82" s="434"/>
      <c r="O82" s="434"/>
      <c r="P82" s="434"/>
      <c r="Q82" s="434"/>
      <c r="R82" s="434"/>
      <c r="S82" s="443" t="s">
        <v>106</v>
      </c>
      <c r="T82" s="443"/>
      <c r="U82" s="443"/>
      <c r="V82" s="97" t="e">
        <f t="shared" si="3"/>
        <v>#N/A</v>
      </c>
      <c r="X82" s="30"/>
    </row>
    <row r="83" spans="1:24" ht="50" customHeight="1" thickBot="1" x14ac:dyDescent="0.2">
      <c r="A83" s="30"/>
      <c r="C83" s="433" t="s">
        <v>95</v>
      </c>
      <c r="D83" s="433"/>
      <c r="E83" s="433"/>
      <c r="F83" s="89"/>
      <c r="G83" s="435"/>
      <c r="H83" s="435"/>
      <c r="I83" s="435"/>
      <c r="J83" s="435"/>
      <c r="K83" s="435"/>
      <c r="L83" s="90"/>
      <c r="M83" s="435"/>
      <c r="N83" s="435"/>
      <c r="O83" s="435"/>
      <c r="P83" s="435"/>
      <c r="Q83" s="435"/>
      <c r="R83" s="435"/>
      <c r="S83" s="442" t="s">
        <v>106</v>
      </c>
      <c r="T83" s="442"/>
      <c r="U83" s="442"/>
      <c r="V83" s="97" t="e">
        <f t="shared" si="3"/>
        <v>#N/A</v>
      </c>
      <c r="X83" s="30"/>
    </row>
    <row r="84" spans="1:24" ht="50" customHeight="1" thickBot="1" x14ac:dyDescent="0.2">
      <c r="A84" s="30"/>
      <c r="C84" s="432" t="s">
        <v>12</v>
      </c>
      <c r="D84" s="432"/>
      <c r="E84" s="432"/>
      <c r="F84" s="89"/>
      <c r="G84" s="434"/>
      <c r="H84" s="434"/>
      <c r="I84" s="434"/>
      <c r="J84" s="434"/>
      <c r="K84" s="434"/>
      <c r="L84" s="90"/>
      <c r="M84" s="434"/>
      <c r="N84" s="434"/>
      <c r="O84" s="434"/>
      <c r="P84" s="434"/>
      <c r="Q84" s="434"/>
      <c r="R84" s="434"/>
      <c r="S84" s="443" t="s">
        <v>106</v>
      </c>
      <c r="T84" s="443"/>
      <c r="U84" s="443"/>
      <c r="V84" s="97" t="e">
        <f t="shared" si="3"/>
        <v>#N/A</v>
      </c>
      <c r="X84" s="30"/>
    </row>
    <row r="85" spans="1:24" ht="50" customHeight="1" thickBot="1" x14ac:dyDescent="0.2">
      <c r="A85" s="30"/>
      <c r="C85" s="433" t="s">
        <v>13</v>
      </c>
      <c r="D85" s="433"/>
      <c r="E85" s="433"/>
      <c r="F85" s="89"/>
      <c r="G85" s="435"/>
      <c r="H85" s="435"/>
      <c r="I85" s="435"/>
      <c r="J85" s="435"/>
      <c r="K85" s="435"/>
      <c r="L85" s="90"/>
      <c r="M85" s="435"/>
      <c r="N85" s="435"/>
      <c r="O85" s="435"/>
      <c r="P85" s="435"/>
      <c r="Q85" s="435"/>
      <c r="R85" s="435"/>
      <c r="S85" s="442" t="s">
        <v>106</v>
      </c>
      <c r="T85" s="442"/>
      <c r="U85" s="442"/>
      <c r="V85" s="97" t="e">
        <f t="shared" si="3"/>
        <v>#N/A</v>
      </c>
      <c r="X85" s="30"/>
    </row>
    <row r="86" spans="1:24" x14ac:dyDescent="0.15">
      <c r="A86" s="30"/>
      <c r="X86" s="30"/>
    </row>
    <row r="87" spans="1:24" x14ac:dyDescent="0.15">
      <c r="A87" s="30"/>
      <c r="B87" s="30"/>
      <c r="C87" s="30"/>
      <c r="D87" s="30"/>
      <c r="E87" s="30"/>
      <c r="F87" s="30"/>
      <c r="G87" s="30"/>
      <c r="H87" s="30"/>
      <c r="I87" s="30"/>
      <c r="J87" s="30"/>
      <c r="K87" s="30"/>
      <c r="L87" s="30"/>
      <c r="M87" s="30"/>
      <c r="N87" s="30"/>
      <c r="O87" s="30"/>
      <c r="P87" s="30"/>
      <c r="Q87" s="30"/>
      <c r="R87" s="30"/>
      <c r="S87" s="30"/>
      <c r="T87" s="30"/>
      <c r="U87" s="30"/>
      <c r="V87" s="30"/>
      <c r="W87" s="30"/>
      <c r="X87" s="30"/>
    </row>
    <row r="89" spans="1:24" x14ac:dyDescent="0.15">
      <c r="C89" s="4" t="s">
        <v>102</v>
      </c>
      <c r="D89" s="83">
        <v>1</v>
      </c>
    </row>
    <row r="90" spans="1:24" x14ac:dyDescent="0.15">
      <c r="C90" s="4" t="s">
        <v>103</v>
      </c>
      <c r="D90" s="83">
        <v>0.67</v>
      </c>
    </row>
    <row r="91" spans="1:24" x14ac:dyDescent="0.15">
      <c r="C91" s="4" t="s">
        <v>104</v>
      </c>
      <c r="D91" s="83">
        <v>0.33</v>
      </c>
    </row>
    <row r="92" spans="1:24" x14ac:dyDescent="0.15">
      <c r="C92" s="4" t="s">
        <v>105</v>
      </c>
      <c r="D92" s="83">
        <v>0</v>
      </c>
    </row>
    <row r="93" spans="1:24" x14ac:dyDescent="0.15">
      <c r="C93" s="98" t="s">
        <v>106</v>
      </c>
    </row>
  </sheetData>
  <sheetProtection algorithmName="SHA-512" hashValue="3+nPQ401ZrwI+wXcJ9TQpgxLJehkQJ7N10S2pUeOJejjlHv83mbPNJ8Bg+DlQs9olhzEFvZjTa79PwUTh45kWA==" saltValue="Y/Pt0IqKrdXXpl1OAqX5mQ==" spinCount="100000" sheet="1" selectLockedCells="1"/>
  <mergeCells count="220">
    <mergeCell ref="C85:E85"/>
    <mergeCell ref="G85:K85"/>
    <mergeCell ref="M85:R85"/>
    <mergeCell ref="S85:U85"/>
    <mergeCell ref="C83:E83"/>
    <mergeCell ref="G83:K83"/>
    <mergeCell ref="M83:R83"/>
    <mergeCell ref="S83:U83"/>
    <mergeCell ref="C84:E84"/>
    <mergeCell ref="G84:K84"/>
    <mergeCell ref="M84:R84"/>
    <mergeCell ref="S84:U84"/>
    <mergeCell ref="C81:E81"/>
    <mergeCell ref="G81:K81"/>
    <mergeCell ref="M81:R81"/>
    <mergeCell ref="S81:U81"/>
    <mergeCell ref="C82:E82"/>
    <mergeCell ref="G82:K82"/>
    <mergeCell ref="M82:R82"/>
    <mergeCell ref="S82:U82"/>
    <mergeCell ref="C79:E79"/>
    <mergeCell ref="G79:K79"/>
    <mergeCell ref="M79:R79"/>
    <mergeCell ref="S79:U79"/>
    <mergeCell ref="C80:E80"/>
    <mergeCell ref="G80:K80"/>
    <mergeCell ref="M80:R80"/>
    <mergeCell ref="S80:U80"/>
    <mergeCell ref="C77:E77"/>
    <mergeCell ref="G77:K77"/>
    <mergeCell ref="M77:R77"/>
    <mergeCell ref="S77:U77"/>
    <mergeCell ref="C78:E78"/>
    <mergeCell ref="G78:K78"/>
    <mergeCell ref="M78:R78"/>
    <mergeCell ref="S78:U78"/>
    <mergeCell ref="C75:E75"/>
    <mergeCell ref="G75:K75"/>
    <mergeCell ref="M75:R75"/>
    <mergeCell ref="S75:U75"/>
    <mergeCell ref="C76:E76"/>
    <mergeCell ref="G76:K76"/>
    <mergeCell ref="M76:R76"/>
    <mergeCell ref="S76:U76"/>
    <mergeCell ref="C74:E74"/>
    <mergeCell ref="G74:K74"/>
    <mergeCell ref="M74:R74"/>
    <mergeCell ref="S74:U74"/>
    <mergeCell ref="C70:E70"/>
    <mergeCell ref="G70:K70"/>
    <mergeCell ref="M70:R70"/>
    <mergeCell ref="S70:U70"/>
    <mergeCell ref="E72:K72"/>
    <mergeCell ref="C73:V73"/>
    <mergeCell ref="C68:E68"/>
    <mergeCell ref="G68:K68"/>
    <mergeCell ref="M68:R68"/>
    <mergeCell ref="S68:U68"/>
    <mergeCell ref="C69:E69"/>
    <mergeCell ref="G69:K69"/>
    <mergeCell ref="M69:R69"/>
    <mergeCell ref="S69:U69"/>
    <mergeCell ref="C66:E66"/>
    <mergeCell ref="G66:K66"/>
    <mergeCell ref="M66:R66"/>
    <mergeCell ref="S66:U66"/>
    <mergeCell ref="C67:E67"/>
    <mergeCell ref="G67:K67"/>
    <mergeCell ref="M67:R67"/>
    <mergeCell ref="S67:U67"/>
    <mergeCell ref="C64:E64"/>
    <mergeCell ref="G64:K64"/>
    <mergeCell ref="M64:R64"/>
    <mergeCell ref="S64:U64"/>
    <mergeCell ref="C65:E65"/>
    <mergeCell ref="G65:K65"/>
    <mergeCell ref="M65:R65"/>
    <mergeCell ref="S65:U65"/>
    <mergeCell ref="C62:E62"/>
    <mergeCell ref="G62:K62"/>
    <mergeCell ref="M62:R62"/>
    <mergeCell ref="S62:U62"/>
    <mergeCell ref="C63:E63"/>
    <mergeCell ref="G63:K63"/>
    <mergeCell ref="M63:R63"/>
    <mergeCell ref="S63:U63"/>
    <mergeCell ref="C60:E60"/>
    <mergeCell ref="G60:K60"/>
    <mergeCell ref="M60:R60"/>
    <mergeCell ref="S60:U60"/>
    <mergeCell ref="C61:E61"/>
    <mergeCell ref="G61:K61"/>
    <mergeCell ref="M61:R61"/>
    <mergeCell ref="S61:U61"/>
    <mergeCell ref="C59:E59"/>
    <mergeCell ref="G59:K59"/>
    <mergeCell ref="M59:R59"/>
    <mergeCell ref="S59:U59"/>
    <mergeCell ref="C55:E55"/>
    <mergeCell ref="G55:K55"/>
    <mergeCell ref="M55:R55"/>
    <mergeCell ref="S55:U55"/>
    <mergeCell ref="E57:K57"/>
    <mergeCell ref="C58:V58"/>
    <mergeCell ref="C53:E53"/>
    <mergeCell ref="G53:K53"/>
    <mergeCell ref="M53:R53"/>
    <mergeCell ref="S53:U53"/>
    <mergeCell ref="C54:E54"/>
    <mergeCell ref="G54:K54"/>
    <mergeCell ref="M54:R54"/>
    <mergeCell ref="S54:U54"/>
    <mergeCell ref="C51:E51"/>
    <mergeCell ref="G51:K51"/>
    <mergeCell ref="M51:R51"/>
    <mergeCell ref="S51:U51"/>
    <mergeCell ref="C52:E52"/>
    <mergeCell ref="G52:K52"/>
    <mergeCell ref="M52:R52"/>
    <mergeCell ref="S52:U52"/>
    <mergeCell ref="C49:E49"/>
    <mergeCell ref="G49:K49"/>
    <mergeCell ref="M49:R49"/>
    <mergeCell ref="S49:U49"/>
    <mergeCell ref="C50:E50"/>
    <mergeCell ref="G50:K50"/>
    <mergeCell ref="M50:R50"/>
    <mergeCell ref="S50:U50"/>
    <mergeCell ref="C47:E47"/>
    <mergeCell ref="G47:K47"/>
    <mergeCell ref="M47:R47"/>
    <mergeCell ref="S47:U47"/>
    <mergeCell ref="C48:E48"/>
    <mergeCell ref="G48:K48"/>
    <mergeCell ref="M48:R48"/>
    <mergeCell ref="S48:U48"/>
    <mergeCell ref="C45:E45"/>
    <mergeCell ref="G45:K45"/>
    <mergeCell ref="M45:R45"/>
    <mergeCell ref="S45:U45"/>
    <mergeCell ref="C46:E46"/>
    <mergeCell ref="G46:K46"/>
    <mergeCell ref="M46:R46"/>
    <mergeCell ref="S46:U46"/>
    <mergeCell ref="S34:U34"/>
    <mergeCell ref="S35:U35"/>
    <mergeCell ref="S36:U36"/>
    <mergeCell ref="S37:U37"/>
    <mergeCell ref="S38:U38"/>
    <mergeCell ref="E42:K42"/>
    <mergeCell ref="C43:V43"/>
    <mergeCell ref="C44:E44"/>
    <mergeCell ref="G44:K44"/>
    <mergeCell ref="M44:R44"/>
    <mergeCell ref="S44:U44"/>
    <mergeCell ref="S39:U39"/>
    <mergeCell ref="S40:U40"/>
    <mergeCell ref="M40:R40"/>
    <mergeCell ref="E22:K22"/>
    <mergeCell ref="O22:V22"/>
    <mergeCell ref="E16:K16"/>
    <mergeCell ref="O16:V16"/>
    <mergeCell ref="G38:K38"/>
    <mergeCell ref="G39:K39"/>
    <mergeCell ref="G40:K40"/>
    <mergeCell ref="C32:E32"/>
    <mergeCell ref="C31:E31"/>
    <mergeCell ref="C30:E30"/>
    <mergeCell ref="S29:U29"/>
    <mergeCell ref="M29:R29"/>
    <mergeCell ref="G29:K29"/>
    <mergeCell ref="C29:E29"/>
    <mergeCell ref="G30:K30"/>
    <mergeCell ref="G31:K31"/>
    <mergeCell ref="G32:K32"/>
    <mergeCell ref="C40:E40"/>
    <mergeCell ref="M31:R31"/>
    <mergeCell ref="M32:R32"/>
    <mergeCell ref="M33:R33"/>
    <mergeCell ref="M34:R34"/>
    <mergeCell ref="M35:R35"/>
    <mergeCell ref="M36:R36"/>
    <mergeCell ref="E25:K25"/>
    <mergeCell ref="C39:E39"/>
    <mergeCell ref="C38:E38"/>
    <mergeCell ref="C37:E37"/>
    <mergeCell ref="C36:E36"/>
    <mergeCell ref="C35:E35"/>
    <mergeCell ref="C34:E34"/>
    <mergeCell ref="M37:R37"/>
    <mergeCell ref="M38:R38"/>
    <mergeCell ref="M39:R39"/>
    <mergeCell ref="C33:E33"/>
    <mergeCell ref="G33:K33"/>
    <mergeCell ref="G34:K34"/>
    <mergeCell ref="M30:R30"/>
    <mergeCell ref="C26:V26"/>
    <mergeCell ref="C27:V27"/>
    <mergeCell ref="C28:V28"/>
    <mergeCell ref="G35:K35"/>
    <mergeCell ref="G36:K36"/>
    <mergeCell ref="G37:K37"/>
    <mergeCell ref="S30:U30"/>
    <mergeCell ref="S31:U31"/>
    <mergeCell ref="S32:U32"/>
    <mergeCell ref="S33:U33"/>
    <mergeCell ref="E18:K18"/>
    <mergeCell ref="O18:V18"/>
    <mergeCell ref="E20:K20"/>
    <mergeCell ref="O20:V20"/>
    <mergeCell ref="C10:V10"/>
    <mergeCell ref="C12:V12"/>
    <mergeCell ref="A1:X1"/>
    <mergeCell ref="A4:C6"/>
    <mergeCell ref="E5:I5"/>
    <mergeCell ref="K5:O5"/>
    <mergeCell ref="R5:V5"/>
    <mergeCell ref="A8:X8"/>
    <mergeCell ref="C14:K14"/>
    <mergeCell ref="M14:V14"/>
  </mergeCells>
  <conditionalFormatting sqref="V30:V40 V45:V55 V60:V70 V75:V85">
    <cfRule type="cellIs" dxfId="22" priority="1" operator="equal">
      <formula>0</formula>
    </cfRule>
    <cfRule type="cellIs" dxfId="21" priority="2" operator="equal">
      <formula>0.33</formula>
    </cfRule>
    <cfRule type="cellIs" dxfId="20" priority="3" operator="equal">
      <formula>0.67</formula>
    </cfRule>
    <cfRule type="cellIs" dxfId="19" priority="4" operator="equal">
      <formula>1</formula>
    </cfRule>
  </conditionalFormatting>
  <dataValidations count="1">
    <dataValidation type="list" allowBlank="1" showInputMessage="1" showErrorMessage="1" sqref="S30:U40 S45:U55 S60:U70 S75:U85" xr:uid="{A2BE07C1-312C-BD4A-AD6B-18864732B560}">
      <formula1>$C$89:$C$93</formula1>
    </dataValidation>
  </dataValidations>
  <pageMargins left="0.25" right="0.25" top="0.75" bottom="0.75" header="0.3" footer="0.3"/>
  <pageSetup paperSize="9" scale="63" fitToHeight="3"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C32F9-0D17-9740-BB3B-F32585AA93FD}">
  <sheetPr>
    <pageSetUpPr fitToPage="1"/>
  </sheetPr>
  <dimension ref="A1:V83"/>
  <sheetViews>
    <sheetView showGridLines="0" topLeftCell="A53" zoomScaleNormal="100" workbookViewId="0">
      <selection activeCell="M60" sqref="M60:O60"/>
    </sheetView>
  </sheetViews>
  <sheetFormatPr baseColWidth="10" defaultRowHeight="13" x14ac:dyDescent="0.15"/>
  <cols>
    <col min="1" max="1" width="1" style="4" customWidth="1"/>
    <col min="2" max="2" width="1.83203125" style="4" customWidth="1"/>
    <col min="3" max="3" width="17.1640625" style="4" customWidth="1"/>
    <col min="4" max="4" width="1.83203125" style="4" customWidth="1"/>
    <col min="5" max="5" width="1.5" style="4" customWidth="1"/>
    <col min="6" max="6" width="2" style="4" customWidth="1"/>
    <col min="7" max="7" width="6.83203125" style="4" customWidth="1"/>
    <col min="8" max="8" width="1.83203125" style="4" customWidth="1"/>
    <col min="9" max="9" width="14.83203125" style="4" customWidth="1"/>
    <col min="10" max="10" width="2.83203125" style="4" customWidth="1"/>
    <col min="11" max="11" width="50.83203125" style="4" customWidth="1"/>
    <col min="12" max="12" width="1.83203125" style="4" customWidth="1"/>
    <col min="13" max="13" width="6.83203125" style="4" customWidth="1"/>
    <col min="14" max="15" width="1.83203125" style="4" customWidth="1"/>
    <col min="16" max="16" width="11.5" style="4" customWidth="1"/>
    <col min="17" max="17" width="1.83203125" style="4" customWidth="1"/>
    <col min="18" max="18" width="1" style="4" customWidth="1"/>
    <col min="19" max="16384" width="10.83203125" style="4"/>
  </cols>
  <sheetData>
    <row r="1" spans="1:22" s="1" customFormat="1" ht="40" customHeight="1" x14ac:dyDescent="0.25">
      <c r="A1" s="316" t="s">
        <v>14</v>
      </c>
      <c r="B1" s="316"/>
      <c r="C1" s="316"/>
      <c r="D1" s="316"/>
      <c r="E1" s="316"/>
      <c r="F1" s="316"/>
      <c r="G1" s="316"/>
      <c r="H1" s="316"/>
      <c r="I1" s="316"/>
      <c r="J1" s="316"/>
      <c r="K1" s="316"/>
      <c r="L1" s="316"/>
      <c r="M1" s="316"/>
      <c r="N1" s="316"/>
      <c r="O1" s="316"/>
      <c r="P1" s="316"/>
      <c r="Q1" s="316"/>
      <c r="R1" s="316"/>
    </row>
    <row r="2" spans="1:22" s="22" customFormat="1" ht="10" customHeight="1" x14ac:dyDescent="0.25">
      <c r="A2" s="21"/>
      <c r="B2" s="21"/>
      <c r="C2" s="21"/>
      <c r="D2" s="21"/>
      <c r="E2" s="21"/>
      <c r="F2" s="21"/>
      <c r="G2" s="21"/>
      <c r="H2" s="21"/>
      <c r="I2" s="21"/>
      <c r="J2" s="21"/>
      <c r="K2" s="21"/>
      <c r="L2" s="21"/>
      <c r="M2" s="21"/>
      <c r="N2" s="21"/>
      <c r="O2" s="21"/>
      <c r="P2" s="21"/>
      <c r="Q2" s="21"/>
      <c r="R2" s="21"/>
    </row>
    <row r="4" spans="1:22" ht="10" customHeight="1" x14ac:dyDescent="0.15">
      <c r="A4" s="335" t="s">
        <v>0</v>
      </c>
      <c r="B4" s="335"/>
      <c r="C4" s="335"/>
      <c r="D4" s="2"/>
      <c r="E4" s="3"/>
      <c r="F4" s="3"/>
      <c r="G4" s="3"/>
      <c r="H4" s="3"/>
      <c r="I4" s="3"/>
      <c r="J4" s="3"/>
      <c r="K4" s="3"/>
      <c r="L4" s="3"/>
      <c r="M4" s="3"/>
      <c r="N4" s="3"/>
      <c r="O4" s="3"/>
      <c r="P4" s="3"/>
      <c r="Q4" s="3"/>
      <c r="R4" s="3"/>
    </row>
    <row r="5" spans="1:22" ht="32" customHeight="1" x14ac:dyDescent="0.15">
      <c r="A5" s="335"/>
      <c r="B5" s="335"/>
      <c r="C5" s="335"/>
      <c r="D5" s="2"/>
      <c r="E5" s="429" t="str">
        <f>'1. Summary'!E6</f>
        <v>Community name</v>
      </c>
      <c r="F5" s="429"/>
      <c r="G5" s="429"/>
      <c r="H5" s="429"/>
      <c r="I5" s="429"/>
      <c r="J5" s="3"/>
      <c r="K5" s="396" t="str">
        <f>'1. Summary'!G8</f>
        <v>Country</v>
      </c>
      <c r="L5" s="396"/>
      <c r="M5" s="384"/>
      <c r="N5" s="384"/>
      <c r="O5" s="384"/>
      <c r="P5" s="384"/>
      <c r="Q5" s="3"/>
      <c r="R5" s="3"/>
    </row>
    <row r="6" spans="1:22" ht="10" customHeight="1" x14ac:dyDescent="0.15">
      <c r="A6" s="335"/>
      <c r="B6" s="335"/>
      <c r="C6" s="335"/>
      <c r="D6" s="2"/>
      <c r="E6" s="7"/>
      <c r="F6" s="3"/>
      <c r="G6" s="3"/>
      <c r="H6" s="3"/>
      <c r="I6" s="3"/>
      <c r="J6" s="3"/>
      <c r="K6" s="3"/>
      <c r="L6" s="3"/>
      <c r="M6" s="3"/>
      <c r="N6" s="3"/>
      <c r="O6" s="3"/>
      <c r="P6" s="3"/>
      <c r="Q6" s="3"/>
      <c r="R6" s="3"/>
    </row>
    <row r="7" spans="1:22" ht="20" customHeight="1" x14ac:dyDescent="0.15"/>
    <row r="8" spans="1:22" ht="40" customHeight="1" x14ac:dyDescent="0.15">
      <c r="A8" s="398" t="s">
        <v>107</v>
      </c>
      <c r="B8" s="398"/>
      <c r="C8" s="398"/>
      <c r="D8" s="398"/>
      <c r="E8" s="398"/>
      <c r="F8" s="398"/>
      <c r="G8" s="398"/>
      <c r="H8" s="398"/>
      <c r="I8" s="398"/>
      <c r="J8" s="398"/>
      <c r="K8" s="398"/>
      <c r="L8" s="398"/>
      <c r="M8" s="398"/>
      <c r="N8" s="398"/>
      <c r="O8" s="398"/>
      <c r="P8" s="398"/>
      <c r="Q8" s="398"/>
      <c r="R8" s="398"/>
      <c r="V8" s="4" t="s">
        <v>6</v>
      </c>
    </row>
    <row r="9" spans="1:22" s="25" customFormat="1" ht="10" customHeight="1" x14ac:dyDescent="0.15">
      <c r="A9" s="62"/>
      <c r="B9" s="63"/>
      <c r="C9" s="63"/>
      <c r="D9" s="63"/>
      <c r="E9" s="63"/>
      <c r="F9" s="63"/>
      <c r="G9" s="63"/>
      <c r="H9" s="63"/>
      <c r="I9" s="63"/>
      <c r="J9" s="63"/>
      <c r="K9" s="63"/>
      <c r="L9" s="63"/>
      <c r="M9" s="63"/>
      <c r="N9" s="63"/>
      <c r="O9" s="63"/>
      <c r="P9" s="63"/>
      <c r="Q9" s="63"/>
      <c r="R9" s="62"/>
    </row>
    <row r="10" spans="1:22" s="25" customFormat="1" ht="50" customHeight="1" x14ac:dyDescent="0.15">
      <c r="A10" s="62"/>
      <c r="B10" s="63"/>
      <c r="C10" s="451" t="s">
        <v>170</v>
      </c>
      <c r="D10" s="451"/>
      <c r="E10" s="451"/>
      <c r="F10" s="451"/>
      <c r="G10" s="451"/>
      <c r="H10" s="451"/>
      <c r="I10" s="451"/>
      <c r="J10" s="451"/>
      <c r="K10" s="451"/>
      <c r="L10" s="451"/>
      <c r="M10" s="451"/>
      <c r="N10" s="451"/>
      <c r="O10" s="451"/>
      <c r="P10" s="451"/>
      <c r="Q10" s="63"/>
      <c r="R10" s="62"/>
    </row>
    <row r="11" spans="1:22" s="25" customFormat="1" ht="10" customHeight="1" x14ac:dyDescent="0.15">
      <c r="A11" s="62"/>
      <c r="B11" s="63"/>
      <c r="C11" s="63"/>
      <c r="D11" s="63"/>
      <c r="E11" s="63"/>
      <c r="F11" s="63"/>
      <c r="G11" s="63"/>
      <c r="H11" s="63"/>
      <c r="I11" s="63"/>
      <c r="J11" s="63"/>
      <c r="K11" s="63"/>
      <c r="L11" s="63"/>
      <c r="M11" s="63"/>
      <c r="N11" s="63"/>
      <c r="O11" s="63"/>
      <c r="P11" s="63"/>
      <c r="Q11" s="63"/>
      <c r="R11" s="62"/>
    </row>
    <row r="12" spans="1:22" ht="20" customHeight="1" x14ac:dyDescent="0.15">
      <c r="A12" s="30"/>
      <c r="C12" s="340" t="s">
        <v>108</v>
      </c>
      <c r="D12" s="340"/>
      <c r="E12" s="340"/>
      <c r="F12" s="340"/>
      <c r="G12" s="340"/>
      <c r="H12" s="340"/>
      <c r="I12" s="340"/>
      <c r="J12" s="340"/>
      <c r="K12" s="340"/>
      <c r="L12" s="340"/>
      <c r="M12" s="340"/>
      <c r="N12" s="340"/>
      <c r="O12" s="340"/>
      <c r="P12" s="340"/>
      <c r="Q12" s="25"/>
      <c r="R12" s="30"/>
    </row>
    <row r="13" spans="1:22" ht="10" customHeight="1" thickBot="1" x14ac:dyDescent="0.2">
      <c r="A13" s="30"/>
      <c r="C13" s="4" t="s">
        <v>6</v>
      </c>
      <c r="H13" s="4" t="s">
        <v>6</v>
      </c>
      <c r="I13" s="25"/>
      <c r="J13" s="25"/>
      <c r="K13" s="25"/>
      <c r="R13" s="30"/>
    </row>
    <row r="14" spans="1:22" ht="73" customHeight="1" thickBot="1" x14ac:dyDescent="0.2">
      <c r="A14" s="30"/>
      <c r="C14" s="361" t="s">
        <v>23</v>
      </c>
      <c r="D14" s="362"/>
      <c r="E14" s="362"/>
      <c r="F14" s="362"/>
      <c r="G14" s="362"/>
      <c r="H14" s="362"/>
      <c r="I14" s="362"/>
      <c r="J14" s="362"/>
      <c r="K14" s="362"/>
      <c r="L14" s="362"/>
      <c r="M14" s="362"/>
      <c r="N14" s="362"/>
      <c r="O14" s="362"/>
      <c r="P14" s="363"/>
      <c r="R14" s="30"/>
    </row>
    <row r="15" spans="1:22" ht="10" customHeight="1" x14ac:dyDescent="0.15">
      <c r="A15" s="30"/>
      <c r="C15" s="75"/>
      <c r="D15" s="75"/>
      <c r="E15" s="75"/>
      <c r="F15" s="75"/>
      <c r="G15" s="75"/>
      <c r="H15" s="75"/>
      <c r="I15" s="75"/>
      <c r="J15" s="75"/>
      <c r="K15" s="75"/>
      <c r="L15" s="75"/>
      <c r="M15" s="75"/>
      <c r="N15" s="75"/>
      <c r="O15" s="75"/>
      <c r="P15" s="75"/>
      <c r="R15" s="30"/>
    </row>
    <row r="16" spans="1:22" x14ac:dyDescent="0.15">
      <c r="A16" s="30"/>
      <c r="R16" s="30"/>
    </row>
    <row r="17" spans="1:18" ht="32" customHeight="1" x14ac:dyDescent="0.15">
      <c r="A17" s="30"/>
      <c r="C17" s="88" t="s">
        <v>57</v>
      </c>
      <c r="D17" s="88"/>
      <c r="E17" s="431" t="str">
        <f>'4. Hazards'!E18</f>
        <v xml:space="preserve"> </v>
      </c>
      <c r="F17" s="431"/>
      <c r="G17" s="431"/>
      <c r="H17" s="431"/>
      <c r="I17" s="431"/>
      <c r="J17" s="431"/>
      <c r="K17" s="431"/>
      <c r="L17" s="86"/>
      <c r="M17" s="86"/>
      <c r="N17" s="86"/>
      <c r="O17" s="86"/>
      <c r="P17" s="86"/>
      <c r="R17" s="30"/>
    </row>
    <row r="18" spans="1:18" x14ac:dyDescent="0.15">
      <c r="A18" s="30"/>
      <c r="C18" s="436"/>
      <c r="D18" s="437"/>
      <c r="E18" s="437"/>
      <c r="F18" s="437"/>
      <c r="G18" s="437"/>
      <c r="H18" s="437"/>
      <c r="I18" s="437"/>
      <c r="J18" s="437"/>
      <c r="K18" s="437"/>
      <c r="L18" s="437"/>
      <c r="M18" s="437"/>
      <c r="N18" s="437"/>
      <c r="O18" s="437"/>
      <c r="P18" s="438"/>
      <c r="R18" s="30"/>
    </row>
    <row r="19" spans="1:18" ht="32" customHeight="1" thickBot="1" x14ac:dyDescent="0.2">
      <c r="A19" s="30"/>
      <c r="C19" s="445" t="s">
        <v>98</v>
      </c>
      <c r="D19" s="446"/>
      <c r="E19" s="447"/>
      <c r="F19" s="45"/>
      <c r="G19" s="444" t="s">
        <v>109</v>
      </c>
      <c r="H19" s="444"/>
      <c r="I19" s="444"/>
      <c r="J19" s="444"/>
      <c r="K19" s="444"/>
      <c r="L19" s="45"/>
      <c r="M19" s="452" t="s">
        <v>114</v>
      </c>
      <c r="N19" s="453"/>
      <c r="O19" s="454"/>
      <c r="P19" s="87" t="s">
        <v>115</v>
      </c>
      <c r="R19" s="30"/>
    </row>
    <row r="20" spans="1:18" ht="50" customHeight="1" thickBot="1" x14ac:dyDescent="0.2">
      <c r="A20" s="30"/>
      <c r="C20" s="433" t="s">
        <v>7</v>
      </c>
      <c r="D20" s="433"/>
      <c r="E20" s="433"/>
      <c r="F20" s="89"/>
      <c r="G20" s="448"/>
      <c r="H20" s="448"/>
      <c r="I20" s="448"/>
      <c r="J20" s="448"/>
      <c r="K20" s="448"/>
      <c r="L20" s="90"/>
      <c r="M20" s="458" t="s">
        <v>106</v>
      </c>
      <c r="N20" s="459"/>
      <c r="O20" s="460"/>
      <c r="P20" s="97" t="e">
        <f t="shared" ref="P20:P30" si="0">VLOOKUP(M20,$C$79:$D$82,2,FALSE)</f>
        <v>#N/A</v>
      </c>
      <c r="R20" s="30"/>
    </row>
    <row r="21" spans="1:18" ht="50" customHeight="1" thickBot="1" x14ac:dyDescent="0.2">
      <c r="A21" s="30"/>
      <c r="C21" s="432" t="s">
        <v>8</v>
      </c>
      <c r="D21" s="432"/>
      <c r="E21" s="432"/>
      <c r="F21" s="89"/>
      <c r="G21" s="434"/>
      <c r="H21" s="434"/>
      <c r="I21" s="434"/>
      <c r="J21" s="434"/>
      <c r="K21" s="434"/>
      <c r="L21" s="90"/>
      <c r="M21" s="455" t="s">
        <v>106</v>
      </c>
      <c r="N21" s="456"/>
      <c r="O21" s="457"/>
      <c r="P21" s="97" t="e">
        <f t="shared" si="0"/>
        <v>#N/A</v>
      </c>
      <c r="R21" s="30"/>
    </row>
    <row r="22" spans="1:18" ht="50" customHeight="1" thickBot="1" x14ac:dyDescent="0.2">
      <c r="A22" s="30"/>
      <c r="C22" s="433" t="s">
        <v>92</v>
      </c>
      <c r="D22" s="433"/>
      <c r="E22" s="433"/>
      <c r="F22" s="89"/>
      <c r="G22" s="435"/>
      <c r="H22" s="435"/>
      <c r="I22" s="435"/>
      <c r="J22" s="435"/>
      <c r="K22" s="435"/>
      <c r="L22" s="90"/>
      <c r="M22" s="458" t="s">
        <v>106</v>
      </c>
      <c r="N22" s="459"/>
      <c r="O22" s="460"/>
      <c r="P22" s="97" t="e">
        <f t="shared" si="0"/>
        <v>#N/A</v>
      </c>
      <c r="R22" s="30"/>
    </row>
    <row r="23" spans="1:18" ht="50" customHeight="1" thickBot="1" x14ac:dyDescent="0.2">
      <c r="A23" s="30"/>
      <c r="C23" s="432" t="s">
        <v>9</v>
      </c>
      <c r="D23" s="432"/>
      <c r="E23" s="432"/>
      <c r="F23" s="89"/>
      <c r="G23" s="434"/>
      <c r="H23" s="434"/>
      <c r="I23" s="434"/>
      <c r="J23" s="434"/>
      <c r="K23" s="434"/>
      <c r="L23" s="90"/>
      <c r="M23" s="455" t="s">
        <v>106</v>
      </c>
      <c r="N23" s="456"/>
      <c r="O23" s="457"/>
      <c r="P23" s="97" t="e">
        <f t="shared" si="0"/>
        <v>#N/A</v>
      </c>
      <c r="R23" s="30"/>
    </row>
    <row r="24" spans="1:18" ht="50" customHeight="1" thickBot="1" x14ac:dyDescent="0.2">
      <c r="A24" s="30"/>
      <c r="C24" s="433" t="s">
        <v>93</v>
      </c>
      <c r="D24" s="433"/>
      <c r="E24" s="433"/>
      <c r="F24" s="89"/>
      <c r="G24" s="435"/>
      <c r="H24" s="435"/>
      <c r="I24" s="435"/>
      <c r="J24" s="435"/>
      <c r="K24" s="435"/>
      <c r="L24" s="90"/>
      <c r="M24" s="458" t="s">
        <v>106</v>
      </c>
      <c r="N24" s="459"/>
      <c r="O24" s="460"/>
      <c r="P24" s="97" t="e">
        <f t="shared" si="0"/>
        <v>#N/A</v>
      </c>
      <c r="R24" s="30"/>
    </row>
    <row r="25" spans="1:18" ht="50" customHeight="1" thickBot="1" x14ac:dyDescent="0.2">
      <c r="A25" s="30"/>
      <c r="C25" s="432" t="s">
        <v>10</v>
      </c>
      <c r="D25" s="432"/>
      <c r="E25" s="432"/>
      <c r="F25" s="89"/>
      <c r="G25" s="434"/>
      <c r="H25" s="434"/>
      <c r="I25" s="434"/>
      <c r="J25" s="434"/>
      <c r="K25" s="434"/>
      <c r="L25" s="90"/>
      <c r="M25" s="455" t="s">
        <v>106</v>
      </c>
      <c r="N25" s="456"/>
      <c r="O25" s="457"/>
      <c r="P25" s="97" t="e">
        <f t="shared" si="0"/>
        <v>#N/A</v>
      </c>
      <c r="R25" s="30"/>
    </row>
    <row r="26" spans="1:18" ht="50" customHeight="1" thickBot="1" x14ac:dyDescent="0.2">
      <c r="A26" s="30"/>
      <c r="C26" s="433" t="s">
        <v>11</v>
      </c>
      <c r="D26" s="433"/>
      <c r="E26" s="433"/>
      <c r="F26" s="89"/>
      <c r="G26" s="435"/>
      <c r="H26" s="435"/>
      <c r="I26" s="435"/>
      <c r="J26" s="435"/>
      <c r="K26" s="435"/>
      <c r="L26" s="90"/>
      <c r="M26" s="458" t="s">
        <v>106</v>
      </c>
      <c r="N26" s="459"/>
      <c r="O26" s="460"/>
      <c r="P26" s="97" t="e">
        <f t="shared" si="0"/>
        <v>#N/A</v>
      </c>
      <c r="R26" s="30"/>
    </row>
    <row r="27" spans="1:18" ht="50" customHeight="1" thickBot="1" x14ac:dyDescent="0.2">
      <c r="A27" s="30"/>
      <c r="C27" s="432" t="s">
        <v>94</v>
      </c>
      <c r="D27" s="432"/>
      <c r="E27" s="432"/>
      <c r="F27" s="89"/>
      <c r="G27" s="434"/>
      <c r="H27" s="434"/>
      <c r="I27" s="434"/>
      <c r="J27" s="434"/>
      <c r="K27" s="434"/>
      <c r="L27" s="90"/>
      <c r="M27" s="455" t="s">
        <v>106</v>
      </c>
      <c r="N27" s="456"/>
      <c r="O27" s="457"/>
      <c r="P27" s="97" t="e">
        <f t="shared" si="0"/>
        <v>#N/A</v>
      </c>
      <c r="R27" s="30"/>
    </row>
    <row r="28" spans="1:18" ht="50" customHeight="1" thickBot="1" x14ac:dyDescent="0.2">
      <c r="A28" s="30"/>
      <c r="C28" s="433" t="s">
        <v>95</v>
      </c>
      <c r="D28" s="433"/>
      <c r="E28" s="433"/>
      <c r="F28" s="89"/>
      <c r="G28" s="435"/>
      <c r="H28" s="435"/>
      <c r="I28" s="435"/>
      <c r="J28" s="435"/>
      <c r="K28" s="435"/>
      <c r="L28" s="90"/>
      <c r="M28" s="458" t="s">
        <v>106</v>
      </c>
      <c r="N28" s="459"/>
      <c r="O28" s="460"/>
      <c r="P28" s="97" t="e">
        <f t="shared" si="0"/>
        <v>#N/A</v>
      </c>
      <c r="R28" s="30"/>
    </row>
    <row r="29" spans="1:18" ht="50" customHeight="1" thickBot="1" x14ac:dyDescent="0.2">
      <c r="A29" s="30"/>
      <c r="C29" s="432" t="s">
        <v>12</v>
      </c>
      <c r="D29" s="432"/>
      <c r="E29" s="432"/>
      <c r="F29" s="89"/>
      <c r="G29" s="434"/>
      <c r="H29" s="434"/>
      <c r="I29" s="434"/>
      <c r="J29" s="434"/>
      <c r="K29" s="434"/>
      <c r="L29" s="90"/>
      <c r="M29" s="455" t="s">
        <v>106</v>
      </c>
      <c r="N29" s="456"/>
      <c r="O29" s="457"/>
      <c r="P29" s="97" t="e">
        <f t="shared" si="0"/>
        <v>#N/A</v>
      </c>
      <c r="R29" s="30"/>
    </row>
    <row r="30" spans="1:18" ht="50" customHeight="1" thickBot="1" x14ac:dyDescent="0.2">
      <c r="A30" s="30"/>
      <c r="C30" s="433" t="s">
        <v>13</v>
      </c>
      <c r="D30" s="433"/>
      <c r="E30" s="433"/>
      <c r="F30" s="89"/>
      <c r="G30" s="435"/>
      <c r="H30" s="435"/>
      <c r="I30" s="435"/>
      <c r="J30" s="435"/>
      <c r="K30" s="435"/>
      <c r="L30" s="90"/>
      <c r="M30" s="458" t="s">
        <v>106</v>
      </c>
      <c r="N30" s="459"/>
      <c r="O30" s="460"/>
      <c r="P30" s="97" t="e">
        <f t="shared" si="0"/>
        <v>#N/A</v>
      </c>
      <c r="R30" s="30"/>
    </row>
    <row r="31" spans="1:18" x14ac:dyDescent="0.15">
      <c r="A31" s="30"/>
      <c r="R31" s="30"/>
    </row>
    <row r="32" spans="1:18" ht="32" customHeight="1" x14ac:dyDescent="0.15">
      <c r="A32" s="30"/>
      <c r="C32" s="95" t="s">
        <v>58</v>
      </c>
      <c r="D32" s="95"/>
      <c r="E32" s="315" t="str">
        <f>'4. Hazards'!O18</f>
        <v xml:space="preserve"> </v>
      </c>
      <c r="F32" s="315"/>
      <c r="G32" s="315"/>
      <c r="H32" s="315"/>
      <c r="I32" s="315"/>
      <c r="J32" s="315"/>
      <c r="K32" s="315"/>
      <c r="L32" s="96"/>
      <c r="M32" s="96"/>
      <c r="N32" s="96"/>
      <c r="O32" s="96"/>
      <c r="P32" s="96"/>
      <c r="R32" s="30"/>
    </row>
    <row r="33" spans="1:18" x14ac:dyDescent="0.15">
      <c r="A33" s="30"/>
      <c r="C33" s="436"/>
      <c r="D33" s="437"/>
      <c r="E33" s="437"/>
      <c r="F33" s="437"/>
      <c r="G33" s="437"/>
      <c r="H33" s="437"/>
      <c r="I33" s="437"/>
      <c r="J33" s="437"/>
      <c r="K33" s="437"/>
      <c r="L33" s="437"/>
      <c r="M33" s="437"/>
      <c r="N33" s="437"/>
      <c r="O33" s="437"/>
      <c r="P33" s="438"/>
      <c r="R33" s="30"/>
    </row>
    <row r="34" spans="1:18" ht="32" customHeight="1" thickBot="1" x14ac:dyDescent="0.2">
      <c r="A34" s="30"/>
      <c r="C34" s="445" t="s">
        <v>98</v>
      </c>
      <c r="D34" s="446"/>
      <c r="E34" s="447"/>
      <c r="F34" s="45"/>
      <c r="G34" s="444" t="s">
        <v>109</v>
      </c>
      <c r="H34" s="444"/>
      <c r="I34" s="444"/>
      <c r="J34" s="444"/>
      <c r="K34" s="444"/>
      <c r="L34" s="45"/>
      <c r="M34" s="452" t="s">
        <v>114</v>
      </c>
      <c r="N34" s="453"/>
      <c r="O34" s="454"/>
      <c r="P34" s="87" t="s">
        <v>115</v>
      </c>
      <c r="R34" s="30"/>
    </row>
    <row r="35" spans="1:18" ht="50" customHeight="1" thickBot="1" x14ac:dyDescent="0.2">
      <c r="A35" s="30"/>
      <c r="C35" s="433" t="s">
        <v>7</v>
      </c>
      <c r="D35" s="433"/>
      <c r="E35" s="433"/>
      <c r="F35" s="89"/>
      <c r="G35" s="448"/>
      <c r="H35" s="448"/>
      <c r="I35" s="448"/>
      <c r="J35" s="448"/>
      <c r="K35" s="448"/>
      <c r="L35" s="90"/>
      <c r="M35" s="458" t="s">
        <v>106</v>
      </c>
      <c r="N35" s="459"/>
      <c r="O35" s="460"/>
      <c r="P35" s="97" t="e">
        <f t="shared" ref="P35:P45" si="1">VLOOKUP(M35,$C$79:$D$82,2,FALSE)</f>
        <v>#N/A</v>
      </c>
      <c r="R35" s="30"/>
    </row>
    <row r="36" spans="1:18" ht="50" customHeight="1" thickBot="1" x14ac:dyDescent="0.2">
      <c r="A36" s="30"/>
      <c r="C36" s="432" t="s">
        <v>8</v>
      </c>
      <c r="D36" s="432"/>
      <c r="E36" s="432"/>
      <c r="F36" s="89"/>
      <c r="G36" s="434"/>
      <c r="H36" s="434"/>
      <c r="I36" s="434"/>
      <c r="J36" s="434"/>
      <c r="K36" s="434"/>
      <c r="L36" s="90"/>
      <c r="M36" s="455" t="s">
        <v>106</v>
      </c>
      <c r="N36" s="456"/>
      <c r="O36" s="457"/>
      <c r="P36" s="97" t="e">
        <f t="shared" si="1"/>
        <v>#N/A</v>
      </c>
      <c r="R36" s="30"/>
    </row>
    <row r="37" spans="1:18" ht="50" customHeight="1" thickBot="1" x14ac:dyDescent="0.2">
      <c r="A37" s="30"/>
      <c r="C37" s="433" t="s">
        <v>92</v>
      </c>
      <c r="D37" s="433"/>
      <c r="E37" s="433"/>
      <c r="F37" s="89"/>
      <c r="G37" s="435"/>
      <c r="H37" s="435"/>
      <c r="I37" s="435"/>
      <c r="J37" s="435"/>
      <c r="K37" s="435"/>
      <c r="L37" s="90"/>
      <c r="M37" s="458" t="s">
        <v>106</v>
      </c>
      <c r="N37" s="459"/>
      <c r="O37" s="460"/>
      <c r="P37" s="97" t="e">
        <f t="shared" si="1"/>
        <v>#N/A</v>
      </c>
      <c r="R37" s="30"/>
    </row>
    <row r="38" spans="1:18" ht="50" customHeight="1" thickBot="1" x14ac:dyDescent="0.2">
      <c r="A38" s="30"/>
      <c r="C38" s="432" t="s">
        <v>9</v>
      </c>
      <c r="D38" s="432"/>
      <c r="E38" s="432"/>
      <c r="F38" s="89"/>
      <c r="G38" s="434"/>
      <c r="H38" s="434"/>
      <c r="I38" s="434"/>
      <c r="J38" s="434"/>
      <c r="K38" s="434"/>
      <c r="L38" s="90"/>
      <c r="M38" s="455" t="s">
        <v>106</v>
      </c>
      <c r="N38" s="456"/>
      <c r="O38" s="457"/>
      <c r="P38" s="97" t="e">
        <f t="shared" si="1"/>
        <v>#N/A</v>
      </c>
      <c r="R38" s="30"/>
    </row>
    <row r="39" spans="1:18" ht="50" customHeight="1" thickBot="1" x14ac:dyDescent="0.2">
      <c r="A39" s="30"/>
      <c r="C39" s="433" t="s">
        <v>93</v>
      </c>
      <c r="D39" s="433"/>
      <c r="E39" s="433"/>
      <c r="F39" s="89"/>
      <c r="G39" s="435"/>
      <c r="H39" s="435"/>
      <c r="I39" s="435"/>
      <c r="J39" s="435"/>
      <c r="K39" s="435"/>
      <c r="L39" s="90"/>
      <c r="M39" s="458" t="s">
        <v>106</v>
      </c>
      <c r="N39" s="459"/>
      <c r="O39" s="460"/>
      <c r="P39" s="97" t="e">
        <f t="shared" si="1"/>
        <v>#N/A</v>
      </c>
      <c r="R39" s="30"/>
    </row>
    <row r="40" spans="1:18" ht="50" customHeight="1" thickBot="1" x14ac:dyDescent="0.2">
      <c r="A40" s="30"/>
      <c r="C40" s="432" t="s">
        <v>10</v>
      </c>
      <c r="D40" s="432"/>
      <c r="E40" s="432"/>
      <c r="F40" s="89"/>
      <c r="G40" s="434"/>
      <c r="H40" s="434"/>
      <c r="I40" s="434"/>
      <c r="J40" s="434"/>
      <c r="K40" s="434"/>
      <c r="L40" s="90"/>
      <c r="M40" s="455" t="s">
        <v>106</v>
      </c>
      <c r="N40" s="456"/>
      <c r="O40" s="457"/>
      <c r="P40" s="97" t="e">
        <f t="shared" si="1"/>
        <v>#N/A</v>
      </c>
      <c r="R40" s="30"/>
    </row>
    <row r="41" spans="1:18" ht="50" customHeight="1" thickBot="1" x14ac:dyDescent="0.2">
      <c r="A41" s="30"/>
      <c r="C41" s="433" t="s">
        <v>11</v>
      </c>
      <c r="D41" s="433"/>
      <c r="E41" s="433"/>
      <c r="F41" s="89"/>
      <c r="G41" s="435"/>
      <c r="H41" s="435"/>
      <c r="I41" s="435"/>
      <c r="J41" s="435"/>
      <c r="K41" s="435"/>
      <c r="L41" s="90"/>
      <c r="M41" s="458" t="s">
        <v>106</v>
      </c>
      <c r="N41" s="459"/>
      <c r="O41" s="460"/>
      <c r="P41" s="97" t="e">
        <f t="shared" si="1"/>
        <v>#N/A</v>
      </c>
      <c r="R41" s="30"/>
    </row>
    <row r="42" spans="1:18" ht="50" customHeight="1" thickBot="1" x14ac:dyDescent="0.2">
      <c r="A42" s="30"/>
      <c r="C42" s="432" t="s">
        <v>94</v>
      </c>
      <c r="D42" s="432"/>
      <c r="E42" s="432"/>
      <c r="F42" s="89"/>
      <c r="G42" s="434"/>
      <c r="H42" s="434"/>
      <c r="I42" s="434"/>
      <c r="J42" s="434"/>
      <c r="K42" s="434"/>
      <c r="L42" s="90"/>
      <c r="M42" s="455" t="s">
        <v>106</v>
      </c>
      <c r="N42" s="456"/>
      <c r="O42" s="457"/>
      <c r="P42" s="97" t="e">
        <f t="shared" si="1"/>
        <v>#N/A</v>
      </c>
      <c r="R42" s="30"/>
    </row>
    <row r="43" spans="1:18" ht="50" customHeight="1" thickBot="1" x14ac:dyDescent="0.2">
      <c r="A43" s="30"/>
      <c r="C43" s="433" t="s">
        <v>95</v>
      </c>
      <c r="D43" s="433"/>
      <c r="E43" s="433"/>
      <c r="F43" s="89"/>
      <c r="G43" s="435"/>
      <c r="H43" s="435"/>
      <c r="I43" s="435"/>
      <c r="J43" s="435"/>
      <c r="K43" s="435"/>
      <c r="L43" s="90"/>
      <c r="M43" s="458" t="s">
        <v>106</v>
      </c>
      <c r="N43" s="459"/>
      <c r="O43" s="460"/>
      <c r="P43" s="97" t="e">
        <f t="shared" si="1"/>
        <v>#N/A</v>
      </c>
      <c r="R43" s="30"/>
    </row>
    <row r="44" spans="1:18" ht="50" customHeight="1" thickBot="1" x14ac:dyDescent="0.2">
      <c r="A44" s="30"/>
      <c r="C44" s="432" t="s">
        <v>12</v>
      </c>
      <c r="D44" s="432"/>
      <c r="E44" s="432"/>
      <c r="F44" s="89"/>
      <c r="G44" s="434"/>
      <c r="H44" s="434"/>
      <c r="I44" s="434"/>
      <c r="J44" s="434"/>
      <c r="K44" s="434"/>
      <c r="L44" s="90"/>
      <c r="M44" s="455" t="s">
        <v>106</v>
      </c>
      <c r="N44" s="456"/>
      <c r="O44" s="457"/>
      <c r="P44" s="97" t="e">
        <f t="shared" si="1"/>
        <v>#N/A</v>
      </c>
      <c r="R44" s="30"/>
    </row>
    <row r="45" spans="1:18" ht="50" customHeight="1" thickBot="1" x14ac:dyDescent="0.2">
      <c r="A45" s="30"/>
      <c r="C45" s="433" t="s">
        <v>13</v>
      </c>
      <c r="D45" s="433"/>
      <c r="E45" s="433"/>
      <c r="F45" s="89"/>
      <c r="G45" s="435"/>
      <c r="H45" s="435"/>
      <c r="I45" s="435"/>
      <c r="J45" s="435"/>
      <c r="K45" s="435"/>
      <c r="L45" s="90"/>
      <c r="M45" s="458" t="s">
        <v>106</v>
      </c>
      <c r="N45" s="459"/>
      <c r="O45" s="460"/>
      <c r="P45" s="97" t="e">
        <f t="shared" si="1"/>
        <v>#N/A</v>
      </c>
      <c r="R45" s="30"/>
    </row>
    <row r="46" spans="1:18" x14ac:dyDescent="0.15">
      <c r="A46" s="30"/>
      <c r="R46" s="30"/>
    </row>
    <row r="47" spans="1:18" ht="32" customHeight="1" x14ac:dyDescent="0.15">
      <c r="A47" s="30"/>
      <c r="C47" s="93" t="s">
        <v>66</v>
      </c>
      <c r="D47" s="93"/>
      <c r="E47" s="449" t="str">
        <f>'4. Hazards'!E34</f>
        <v xml:space="preserve"> </v>
      </c>
      <c r="F47" s="449"/>
      <c r="G47" s="449"/>
      <c r="H47" s="449"/>
      <c r="I47" s="449"/>
      <c r="J47" s="449"/>
      <c r="K47" s="449"/>
      <c r="L47" s="94"/>
      <c r="M47" s="94"/>
      <c r="N47" s="94"/>
      <c r="O47" s="94"/>
      <c r="P47" s="94"/>
      <c r="R47" s="30"/>
    </row>
    <row r="48" spans="1:18" x14ac:dyDescent="0.15">
      <c r="A48" s="30"/>
      <c r="C48" s="436"/>
      <c r="D48" s="437"/>
      <c r="E48" s="437"/>
      <c r="F48" s="437"/>
      <c r="G48" s="437"/>
      <c r="H48" s="437"/>
      <c r="I48" s="437"/>
      <c r="J48" s="437"/>
      <c r="K48" s="437"/>
      <c r="L48" s="437"/>
      <c r="M48" s="437"/>
      <c r="N48" s="437"/>
      <c r="O48" s="437"/>
      <c r="P48" s="438"/>
      <c r="R48" s="30"/>
    </row>
    <row r="49" spans="1:18" ht="32" customHeight="1" thickBot="1" x14ac:dyDescent="0.2">
      <c r="A49" s="30"/>
      <c r="C49" s="445" t="s">
        <v>98</v>
      </c>
      <c r="D49" s="446"/>
      <c r="E49" s="447"/>
      <c r="F49" s="45"/>
      <c r="G49" s="444" t="s">
        <v>109</v>
      </c>
      <c r="H49" s="444"/>
      <c r="I49" s="444"/>
      <c r="J49" s="444"/>
      <c r="K49" s="444"/>
      <c r="L49" s="45"/>
      <c r="M49" s="452" t="s">
        <v>114</v>
      </c>
      <c r="N49" s="453"/>
      <c r="O49" s="454"/>
      <c r="P49" s="87" t="s">
        <v>115</v>
      </c>
      <c r="R49" s="30"/>
    </row>
    <row r="50" spans="1:18" ht="50" customHeight="1" thickBot="1" x14ac:dyDescent="0.2">
      <c r="A50" s="30"/>
      <c r="C50" s="433" t="s">
        <v>7</v>
      </c>
      <c r="D50" s="433"/>
      <c r="E50" s="433"/>
      <c r="F50" s="89"/>
      <c r="G50" s="448"/>
      <c r="H50" s="448"/>
      <c r="I50" s="448"/>
      <c r="J50" s="448"/>
      <c r="K50" s="448"/>
      <c r="L50" s="90"/>
      <c r="M50" s="458" t="s">
        <v>106</v>
      </c>
      <c r="N50" s="459"/>
      <c r="O50" s="460"/>
      <c r="P50" s="97" t="e">
        <f t="shared" ref="P50:P60" si="2">VLOOKUP(M50,$C$79:$D$82,2,FALSE)</f>
        <v>#N/A</v>
      </c>
      <c r="R50" s="30"/>
    </row>
    <row r="51" spans="1:18" ht="50" customHeight="1" thickBot="1" x14ac:dyDescent="0.2">
      <c r="A51" s="30"/>
      <c r="C51" s="432" t="s">
        <v>8</v>
      </c>
      <c r="D51" s="432"/>
      <c r="E51" s="432"/>
      <c r="F51" s="89"/>
      <c r="G51" s="434"/>
      <c r="H51" s="434"/>
      <c r="I51" s="434"/>
      <c r="J51" s="434"/>
      <c r="K51" s="434"/>
      <c r="L51" s="90"/>
      <c r="M51" s="455" t="s">
        <v>106</v>
      </c>
      <c r="N51" s="456"/>
      <c r="O51" s="457"/>
      <c r="P51" s="97" t="e">
        <f t="shared" si="2"/>
        <v>#N/A</v>
      </c>
      <c r="R51" s="30"/>
    </row>
    <row r="52" spans="1:18" ht="50" customHeight="1" thickBot="1" x14ac:dyDescent="0.2">
      <c r="A52" s="30"/>
      <c r="C52" s="433" t="s">
        <v>92</v>
      </c>
      <c r="D52" s="433"/>
      <c r="E52" s="433"/>
      <c r="F52" s="89"/>
      <c r="G52" s="435"/>
      <c r="H52" s="435"/>
      <c r="I52" s="435"/>
      <c r="J52" s="435"/>
      <c r="K52" s="435"/>
      <c r="L52" s="90"/>
      <c r="M52" s="458" t="s">
        <v>106</v>
      </c>
      <c r="N52" s="459"/>
      <c r="O52" s="460"/>
      <c r="P52" s="97" t="e">
        <f t="shared" si="2"/>
        <v>#N/A</v>
      </c>
      <c r="R52" s="30"/>
    </row>
    <row r="53" spans="1:18" ht="50" customHeight="1" thickBot="1" x14ac:dyDescent="0.2">
      <c r="A53" s="30"/>
      <c r="C53" s="432" t="s">
        <v>9</v>
      </c>
      <c r="D53" s="432"/>
      <c r="E53" s="432"/>
      <c r="F53" s="89"/>
      <c r="G53" s="434"/>
      <c r="H53" s="434"/>
      <c r="I53" s="434"/>
      <c r="J53" s="434"/>
      <c r="K53" s="434"/>
      <c r="L53" s="90"/>
      <c r="M53" s="455" t="s">
        <v>106</v>
      </c>
      <c r="N53" s="456"/>
      <c r="O53" s="457"/>
      <c r="P53" s="97" t="e">
        <f t="shared" si="2"/>
        <v>#N/A</v>
      </c>
      <c r="R53" s="30"/>
    </row>
    <row r="54" spans="1:18" ht="50" customHeight="1" thickBot="1" x14ac:dyDescent="0.2">
      <c r="A54" s="30"/>
      <c r="C54" s="433" t="s">
        <v>93</v>
      </c>
      <c r="D54" s="433"/>
      <c r="E54" s="433"/>
      <c r="F54" s="89"/>
      <c r="G54" s="435"/>
      <c r="H54" s="435"/>
      <c r="I54" s="435"/>
      <c r="J54" s="435"/>
      <c r="K54" s="435"/>
      <c r="L54" s="90"/>
      <c r="M54" s="458" t="s">
        <v>106</v>
      </c>
      <c r="N54" s="459"/>
      <c r="O54" s="460"/>
      <c r="P54" s="97" t="e">
        <f t="shared" si="2"/>
        <v>#N/A</v>
      </c>
      <c r="R54" s="30"/>
    </row>
    <row r="55" spans="1:18" ht="50" customHeight="1" thickBot="1" x14ac:dyDescent="0.2">
      <c r="A55" s="30"/>
      <c r="C55" s="432" t="s">
        <v>10</v>
      </c>
      <c r="D55" s="432"/>
      <c r="E55" s="432"/>
      <c r="F55" s="89"/>
      <c r="G55" s="434"/>
      <c r="H55" s="434"/>
      <c r="I55" s="434"/>
      <c r="J55" s="434"/>
      <c r="K55" s="434"/>
      <c r="L55" s="90"/>
      <c r="M55" s="455" t="s">
        <v>106</v>
      </c>
      <c r="N55" s="456"/>
      <c r="O55" s="457"/>
      <c r="P55" s="97" t="e">
        <f t="shared" si="2"/>
        <v>#N/A</v>
      </c>
      <c r="R55" s="30"/>
    </row>
    <row r="56" spans="1:18" ht="50" customHeight="1" thickBot="1" x14ac:dyDescent="0.2">
      <c r="A56" s="30"/>
      <c r="C56" s="433" t="s">
        <v>11</v>
      </c>
      <c r="D56" s="433"/>
      <c r="E56" s="433"/>
      <c r="F56" s="89"/>
      <c r="G56" s="435"/>
      <c r="H56" s="435"/>
      <c r="I56" s="435"/>
      <c r="J56" s="435"/>
      <c r="K56" s="435"/>
      <c r="L56" s="90"/>
      <c r="M56" s="458" t="s">
        <v>106</v>
      </c>
      <c r="N56" s="459"/>
      <c r="O56" s="460"/>
      <c r="P56" s="97" t="e">
        <f t="shared" si="2"/>
        <v>#N/A</v>
      </c>
      <c r="R56" s="30"/>
    </row>
    <row r="57" spans="1:18" ht="50" customHeight="1" thickBot="1" x14ac:dyDescent="0.2">
      <c r="A57" s="30"/>
      <c r="C57" s="432" t="s">
        <v>94</v>
      </c>
      <c r="D57" s="432"/>
      <c r="E57" s="432"/>
      <c r="F57" s="89"/>
      <c r="G57" s="434"/>
      <c r="H57" s="434"/>
      <c r="I57" s="434"/>
      <c r="J57" s="434"/>
      <c r="K57" s="434"/>
      <c r="L57" s="90"/>
      <c r="M57" s="455" t="s">
        <v>106</v>
      </c>
      <c r="N57" s="456"/>
      <c r="O57" s="457"/>
      <c r="P57" s="97" t="e">
        <f t="shared" si="2"/>
        <v>#N/A</v>
      </c>
      <c r="R57" s="30"/>
    </row>
    <row r="58" spans="1:18" ht="50" customHeight="1" thickBot="1" x14ac:dyDescent="0.2">
      <c r="A58" s="30"/>
      <c r="C58" s="433" t="s">
        <v>95</v>
      </c>
      <c r="D58" s="433"/>
      <c r="E58" s="433"/>
      <c r="F58" s="89"/>
      <c r="G58" s="435"/>
      <c r="H58" s="435"/>
      <c r="I58" s="435"/>
      <c r="J58" s="435"/>
      <c r="K58" s="435"/>
      <c r="L58" s="90"/>
      <c r="M58" s="458" t="s">
        <v>106</v>
      </c>
      <c r="N58" s="459"/>
      <c r="O58" s="460"/>
      <c r="P58" s="97" t="e">
        <f t="shared" si="2"/>
        <v>#N/A</v>
      </c>
      <c r="R58" s="30"/>
    </row>
    <row r="59" spans="1:18" ht="50" customHeight="1" thickBot="1" x14ac:dyDescent="0.2">
      <c r="A59" s="30"/>
      <c r="C59" s="432" t="s">
        <v>12</v>
      </c>
      <c r="D59" s="432"/>
      <c r="E59" s="432"/>
      <c r="F59" s="89"/>
      <c r="G59" s="434"/>
      <c r="H59" s="434"/>
      <c r="I59" s="434"/>
      <c r="J59" s="434"/>
      <c r="K59" s="434"/>
      <c r="L59" s="90"/>
      <c r="M59" s="455" t="s">
        <v>106</v>
      </c>
      <c r="N59" s="456"/>
      <c r="O59" s="457"/>
      <c r="P59" s="97" t="e">
        <f t="shared" si="2"/>
        <v>#N/A</v>
      </c>
      <c r="R59" s="30"/>
    </row>
    <row r="60" spans="1:18" ht="50" customHeight="1" thickBot="1" x14ac:dyDescent="0.2">
      <c r="A60" s="30"/>
      <c r="C60" s="433" t="s">
        <v>13</v>
      </c>
      <c r="D60" s="433"/>
      <c r="E60" s="433"/>
      <c r="F60" s="89"/>
      <c r="G60" s="435"/>
      <c r="H60" s="435"/>
      <c r="I60" s="435"/>
      <c r="J60" s="435"/>
      <c r="K60" s="435"/>
      <c r="L60" s="90"/>
      <c r="M60" s="458" t="s">
        <v>106</v>
      </c>
      <c r="N60" s="459"/>
      <c r="O60" s="460"/>
      <c r="P60" s="97" t="e">
        <f t="shared" si="2"/>
        <v>#N/A</v>
      </c>
      <c r="R60" s="30"/>
    </row>
    <row r="61" spans="1:18" x14ac:dyDescent="0.15">
      <c r="A61" s="30"/>
      <c r="R61" s="30"/>
    </row>
    <row r="62" spans="1:18" ht="32" customHeight="1" x14ac:dyDescent="0.15">
      <c r="A62" s="30"/>
      <c r="C62" s="91" t="s">
        <v>67</v>
      </c>
      <c r="D62" s="91"/>
      <c r="E62" s="450" t="str">
        <f>'4. Hazards'!O34</f>
        <v xml:space="preserve"> </v>
      </c>
      <c r="F62" s="450"/>
      <c r="G62" s="450"/>
      <c r="H62" s="450"/>
      <c r="I62" s="450"/>
      <c r="J62" s="450"/>
      <c r="K62" s="450"/>
      <c r="L62" s="92"/>
      <c r="M62" s="92"/>
      <c r="N62" s="92"/>
      <c r="O62" s="92"/>
      <c r="P62" s="92"/>
      <c r="R62" s="30"/>
    </row>
    <row r="63" spans="1:18" x14ac:dyDescent="0.15">
      <c r="A63" s="30"/>
      <c r="C63" s="436"/>
      <c r="D63" s="437"/>
      <c r="E63" s="437"/>
      <c r="F63" s="437"/>
      <c r="G63" s="437"/>
      <c r="H63" s="437"/>
      <c r="I63" s="437"/>
      <c r="J63" s="437"/>
      <c r="K63" s="437"/>
      <c r="L63" s="437"/>
      <c r="M63" s="437"/>
      <c r="N63" s="437"/>
      <c r="O63" s="437"/>
      <c r="P63" s="438"/>
      <c r="R63" s="30"/>
    </row>
    <row r="64" spans="1:18" ht="32" customHeight="1" thickBot="1" x14ac:dyDescent="0.2">
      <c r="A64" s="30"/>
      <c r="C64" s="445" t="s">
        <v>98</v>
      </c>
      <c r="D64" s="446"/>
      <c r="E64" s="447"/>
      <c r="F64" s="45"/>
      <c r="G64" s="444" t="s">
        <v>109</v>
      </c>
      <c r="H64" s="444"/>
      <c r="I64" s="444"/>
      <c r="J64" s="444"/>
      <c r="K64" s="444"/>
      <c r="L64" s="45"/>
      <c r="M64" s="452" t="s">
        <v>114</v>
      </c>
      <c r="N64" s="453"/>
      <c r="O64" s="454"/>
      <c r="P64" s="87" t="s">
        <v>115</v>
      </c>
      <c r="R64" s="30"/>
    </row>
    <row r="65" spans="1:18" ht="50" customHeight="1" thickBot="1" x14ac:dyDescent="0.2">
      <c r="A65" s="30"/>
      <c r="C65" s="433" t="s">
        <v>7</v>
      </c>
      <c r="D65" s="433"/>
      <c r="E65" s="433"/>
      <c r="F65" s="89"/>
      <c r="G65" s="448"/>
      <c r="H65" s="448"/>
      <c r="I65" s="448"/>
      <c r="J65" s="448"/>
      <c r="K65" s="448"/>
      <c r="L65" s="90"/>
      <c r="M65" s="458" t="s">
        <v>106</v>
      </c>
      <c r="N65" s="459"/>
      <c r="O65" s="460"/>
      <c r="P65" s="97" t="e">
        <f t="shared" ref="P65:P75" si="3">VLOOKUP(M65,$C$79:$D$82,2,FALSE)</f>
        <v>#N/A</v>
      </c>
      <c r="R65" s="30"/>
    </row>
    <row r="66" spans="1:18" ht="50" customHeight="1" thickBot="1" x14ac:dyDescent="0.2">
      <c r="A66" s="30"/>
      <c r="C66" s="432" t="s">
        <v>8</v>
      </c>
      <c r="D66" s="432"/>
      <c r="E66" s="432"/>
      <c r="F66" s="89"/>
      <c r="G66" s="434"/>
      <c r="H66" s="434"/>
      <c r="I66" s="434"/>
      <c r="J66" s="434"/>
      <c r="K66" s="434"/>
      <c r="L66" s="90"/>
      <c r="M66" s="455" t="s">
        <v>106</v>
      </c>
      <c r="N66" s="456"/>
      <c r="O66" s="457"/>
      <c r="P66" s="97" t="e">
        <f t="shared" si="3"/>
        <v>#N/A</v>
      </c>
      <c r="R66" s="30"/>
    </row>
    <row r="67" spans="1:18" ht="50" customHeight="1" thickBot="1" x14ac:dyDescent="0.2">
      <c r="A67" s="30"/>
      <c r="C67" s="433" t="s">
        <v>92</v>
      </c>
      <c r="D67" s="433"/>
      <c r="E67" s="433"/>
      <c r="F67" s="89"/>
      <c r="G67" s="435"/>
      <c r="H67" s="435"/>
      <c r="I67" s="435"/>
      <c r="J67" s="435"/>
      <c r="K67" s="435"/>
      <c r="L67" s="90"/>
      <c r="M67" s="458" t="s">
        <v>106</v>
      </c>
      <c r="N67" s="459"/>
      <c r="O67" s="460"/>
      <c r="P67" s="97" t="e">
        <f t="shared" si="3"/>
        <v>#N/A</v>
      </c>
      <c r="R67" s="30"/>
    </row>
    <row r="68" spans="1:18" ht="50" customHeight="1" thickBot="1" x14ac:dyDescent="0.2">
      <c r="A68" s="30"/>
      <c r="C68" s="432" t="s">
        <v>9</v>
      </c>
      <c r="D68" s="432"/>
      <c r="E68" s="432"/>
      <c r="F68" s="89"/>
      <c r="G68" s="434"/>
      <c r="H68" s="434"/>
      <c r="I68" s="434"/>
      <c r="J68" s="434"/>
      <c r="K68" s="434"/>
      <c r="L68" s="90"/>
      <c r="M68" s="455" t="s">
        <v>106</v>
      </c>
      <c r="N68" s="456"/>
      <c r="O68" s="457"/>
      <c r="P68" s="97" t="e">
        <f t="shared" si="3"/>
        <v>#N/A</v>
      </c>
      <c r="R68" s="30"/>
    </row>
    <row r="69" spans="1:18" ht="50" customHeight="1" thickBot="1" x14ac:dyDescent="0.2">
      <c r="A69" s="30"/>
      <c r="C69" s="433" t="s">
        <v>93</v>
      </c>
      <c r="D69" s="433"/>
      <c r="E69" s="433"/>
      <c r="F69" s="89"/>
      <c r="G69" s="435"/>
      <c r="H69" s="435"/>
      <c r="I69" s="435"/>
      <c r="J69" s="435"/>
      <c r="K69" s="435"/>
      <c r="L69" s="90"/>
      <c r="M69" s="458" t="s">
        <v>106</v>
      </c>
      <c r="N69" s="459"/>
      <c r="O69" s="460"/>
      <c r="P69" s="97" t="e">
        <f t="shared" si="3"/>
        <v>#N/A</v>
      </c>
      <c r="R69" s="30"/>
    </row>
    <row r="70" spans="1:18" ht="50" customHeight="1" thickBot="1" x14ac:dyDescent="0.2">
      <c r="A70" s="30"/>
      <c r="C70" s="432" t="s">
        <v>10</v>
      </c>
      <c r="D70" s="432"/>
      <c r="E70" s="432"/>
      <c r="F70" s="89"/>
      <c r="G70" s="434"/>
      <c r="H70" s="434"/>
      <c r="I70" s="434"/>
      <c r="J70" s="434"/>
      <c r="K70" s="434"/>
      <c r="L70" s="90"/>
      <c r="M70" s="455" t="s">
        <v>106</v>
      </c>
      <c r="N70" s="456"/>
      <c r="O70" s="457"/>
      <c r="P70" s="97" t="e">
        <f t="shared" si="3"/>
        <v>#N/A</v>
      </c>
      <c r="R70" s="30"/>
    </row>
    <row r="71" spans="1:18" ht="50" customHeight="1" thickBot="1" x14ac:dyDescent="0.2">
      <c r="A71" s="30"/>
      <c r="C71" s="433" t="s">
        <v>11</v>
      </c>
      <c r="D71" s="433"/>
      <c r="E71" s="433"/>
      <c r="F71" s="89"/>
      <c r="G71" s="435"/>
      <c r="H71" s="435"/>
      <c r="I71" s="435"/>
      <c r="J71" s="435"/>
      <c r="K71" s="435"/>
      <c r="L71" s="90"/>
      <c r="M71" s="458" t="s">
        <v>106</v>
      </c>
      <c r="N71" s="459"/>
      <c r="O71" s="460"/>
      <c r="P71" s="97" t="e">
        <f t="shared" si="3"/>
        <v>#N/A</v>
      </c>
      <c r="R71" s="30"/>
    </row>
    <row r="72" spans="1:18" ht="50" customHeight="1" thickBot="1" x14ac:dyDescent="0.2">
      <c r="A72" s="30"/>
      <c r="C72" s="432" t="s">
        <v>94</v>
      </c>
      <c r="D72" s="432"/>
      <c r="E72" s="432"/>
      <c r="F72" s="89"/>
      <c r="G72" s="434"/>
      <c r="H72" s="434"/>
      <c r="I72" s="434"/>
      <c r="J72" s="434"/>
      <c r="K72" s="434"/>
      <c r="L72" s="90"/>
      <c r="M72" s="455" t="s">
        <v>106</v>
      </c>
      <c r="N72" s="456"/>
      <c r="O72" s="457"/>
      <c r="P72" s="97" t="e">
        <f t="shared" si="3"/>
        <v>#N/A</v>
      </c>
      <c r="R72" s="30"/>
    </row>
    <row r="73" spans="1:18" ht="50" customHeight="1" thickBot="1" x14ac:dyDescent="0.2">
      <c r="A73" s="30"/>
      <c r="C73" s="433" t="s">
        <v>95</v>
      </c>
      <c r="D73" s="433"/>
      <c r="E73" s="433"/>
      <c r="F73" s="89"/>
      <c r="G73" s="435"/>
      <c r="H73" s="435"/>
      <c r="I73" s="435"/>
      <c r="J73" s="435"/>
      <c r="K73" s="435"/>
      <c r="L73" s="90"/>
      <c r="M73" s="458" t="s">
        <v>106</v>
      </c>
      <c r="N73" s="459"/>
      <c r="O73" s="460"/>
      <c r="P73" s="97" t="e">
        <f t="shared" si="3"/>
        <v>#N/A</v>
      </c>
      <c r="R73" s="30"/>
    </row>
    <row r="74" spans="1:18" ht="50" customHeight="1" thickBot="1" x14ac:dyDescent="0.2">
      <c r="A74" s="30"/>
      <c r="C74" s="432" t="s">
        <v>12</v>
      </c>
      <c r="D74" s="432"/>
      <c r="E74" s="432"/>
      <c r="F74" s="89"/>
      <c r="G74" s="434"/>
      <c r="H74" s="434"/>
      <c r="I74" s="434"/>
      <c r="J74" s="434"/>
      <c r="K74" s="434"/>
      <c r="L74" s="90"/>
      <c r="M74" s="455" t="s">
        <v>106</v>
      </c>
      <c r="N74" s="456"/>
      <c r="O74" s="457"/>
      <c r="P74" s="97" t="e">
        <f t="shared" si="3"/>
        <v>#N/A</v>
      </c>
      <c r="R74" s="30"/>
    </row>
    <row r="75" spans="1:18" ht="50" customHeight="1" thickBot="1" x14ac:dyDescent="0.2">
      <c r="A75" s="30"/>
      <c r="C75" s="433" t="s">
        <v>13</v>
      </c>
      <c r="D75" s="433"/>
      <c r="E75" s="433"/>
      <c r="F75" s="89"/>
      <c r="G75" s="435"/>
      <c r="H75" s="435"/>
      <c r="I75" s="435"/>
      <c r="J75" s="435"/>
      <c r="K75" s="435"/>
      <c r="L75" s="90"/>
      <c r="M75" s="458" t="s">
        <v>106</v>
      </c>
      <c r="N75" s="459"/>
      <c r="O75" s="460"/>
      <c r="P75" s="97" t="e">
        <f t="shared" si="3"/>
        <v>#N/A</v>
      </c>
      <c r="R75" s="30"/>
    </row>
    <row r="76" spans="1:18" x14ac:dyDescent="0.15">
      <c r="A76" s="30"/>
      <c r="R76" s="30"/>
    </row>
    <row r="77" spans="1:18" x14ac:dyDescent="0.15">
      <c r="A77" s="30"/>
      <c r="B77" s="30"/>
      <c r="C77" s="30"/>
      <c r="D77" s="30"/>
      <c r="E77" s="30"/>
      <c r="F77" s="30"/>
      <c r="G77" s="30"/>
      <c r="H77" s="30"/>
      <c r="I77" s="30"/>
      <c r="J77" s="30"/>
      <c r="K77" s="30"/>
      <c r="L77" s="30"/>
      <c r="M77" s="30"/>
      <c r="N77" s="30"/>
      <c r="O77" s="30"/>
      <c r="P77" s="30"/>
      <c r="Q77" s="30"/>
      <c r="R77" s="30"/>
    </row>
    <row r="79" spans="1:18" x14ac:dyDescent="0.15">
      <c r="C79" s="4" t="s">
        <v>110</v>
      </c>
      <c r="D79" s="83">
        <v>1</v>
      </c>
    </row>
    <row r="80" spans="1:18" x14ac:dyDescent="0.15">
      <c r="C80" s="4" t="s">
        <v>111</v>
      </c>
      <c r="D80" s="83">
        <v>0.67</v>
      </c>
    </row>
    <row r="81" spans="3:4" x14ac:dyDescent="0.15">
      <c r="C81" s="4" t="s">
        <v>112</v>
      </c>
      <c r="D81" s="83">
        <v>0.33</v>
      </c>
    </row>
    <row r="82" spans="3:4" x14ac:dyDescent="0.15">
      <c r="C82" s="4" t="s">
        <v>113</v>
      </c>
      <c r="D82" s="83">
        <v>0</v>
      </c>
    </row>
    <row r="83" spans="3:4" x14ac:dyDescent="0.15">
      <c r="C83" s="98" t="s">
        <v>106</v>
      </c>
    </row>
  </sheetData>
  <sheetProtection algorithmName="SHA-512" hashValue="8tcAQMhMAFq0+SW/AehvjB2pk7J8oP1izIWuIBs12Gt9XS08toZepOGkhDL7+EHrpDHryhdypPmLEjn+rFNthA==" saltValue="agCk0nysUkGYzi51VrmvFA==" spinCount="100000" sheet="1" objects="1" scenarios="1" selectLockedCells="1"/>
  <mergeCells count="161">
    <mergeCell ref="M22:O22"/>
    <mergeCell ref="M27:O27"/>
    <mergeCell ref="M26:O26"/>
    <mergeCell ref="M25:O25"/>
    <mergeCell ref="M34:O34"/>
    <mergeCell ref="M29:O29"/>
    <mergeCell ref="M28:O28"/>
    <mergeCell ref="M35:O35"/>
    <mergeCell ref="M40:O40"/>
    <mergeCell ref="M39:O39"/>
    <mergeCell ref="M38:O38"/>
    <mergeCell ref="M37:O37"/>
    <mergeCell ref="M36:O36"/>
    <mergeCell ref="M45:O45"/>
    <mergeCell ref="M24:O24"/>
    <mergeCell ref="M72:O72"/>
    <mergeCell ref="M71:O71"/>
    <mergeCell ref="M70:O70"/>
    <mergeCell ref="M23:O23"/>
    <mergeCell ref="M44:O44"/>
    <mergeCell ref="M53:O53"/>
    <mergeCell ref="M52:O52"/>
    <mergeCell ref="M51:O51"/>
    <mergeCell ref="M43:O43"/>
    <mergeCell ref="M42:O42"/>
    <mergeCell ref="M41:O41"/>
    <mergeCell ref="M75:O75"/>
    <mergeCell ref="M74:O74"/>
    <mergeCell ref="M73:O73"/>
    <mergeCell ref="M56:O56"/>
    <mergeCell ref="M55:O55"/>
    <mergeCell ref="M54:O54"/>
    <mergeCell ref="M57:O57"/>
    <mergeCell ref="M66:O66"/>
    <mergeCell ref="M65:O65"/>
    <mergeCell ref="M64:O64"/>
    <mergeCell ref="M69:O69"/>
    <mergeCell ref="M68:O68"/>
    <mergeCell ref="M67:O67"/>
    <mergeCell ref="C74:E74"/>
    <mergeCell ref="G74:K74"/>
    <mergeCell ref="C75:E75"/>
    <mergeCell ref="G75:K75"/>
    <mergeCell ref="C72:E72"/>
    <mergeCell ref="G72:K72"/>
    <mergeCell ref="C73:E73"/>
    <mergeCell ref="G73:K73"/>
    <mergeCell ref="C70:E70"/>
    <mergeCell ref="G70:K70"/>
    <mergeCell ref="C71:E71"/>
    <mergeCell ref="G71:K71"/>
    <mergeCell ref="C68:E68"/>
    <mergeCell ref="G68:K68"/>
    <mergeCell ref="C69:E69"/>
    <mergeCell ref="G69:K69"/>
    <mergeCell ref="C66:E66"/>
    <mergeCell ref="G66:K66"/>
    <mergeCell ref="C67:E67"/>
    <mergeCell ref="G67:K67"/>
    <mergeCell ref="C64:E64"/>
    <mergeCell ref="G64:K64"/>
    <mergeCell ref="C65:E65"/>
    <mergeCell ref="G65:K65"/>
    <mergeCell ref="C60:E60"/>
    <mergeCell ref="G60:K60"/>
    <mergeCell ref="M60:O60"/>
    <mergeCell ref="E62:K62"/>
    <mergeCell ref="C63:P63"/>
    <mergeCell ref="C58:E58"/>
    <mergeCell ref="G58:K58"/>
    <mergeCell ref="C59:E59"/>
    <mergeCell ref="G59:K59"/>
    <mergeCell ref="M59:O59"/>
    <mergeCell ref="M58:O58"/>
    <mergeCell ref="C56:E56"/>
    <mergeCell ref="G56:K56"/>
    <mergeCell ref="C57:E57"/>
    <mergeCell ref="G57:K57"/>
    <mergeCell ref="C54:E54"/>
    <mergeCell ref="G54:K54"/>
    <mergeCell ref="C55:E55"/>
    <mergeCell ref="G55:K55"/>
    <mergeCell ref="C52:E52"/>
    <mergeCell ref="G52:K52"/>
    <mergeCell ref="C53:E53"/>
    <mergeCell ref="G53:K53"/>
    <mergeCell ref="C50:E50"/>
    <mergeCell ref="G50:K50"/>
    <mergeCell ref="C51:E51"/>
    <mergeCell ref="G51:K51"/>
    <mergeCell ref="E47:K47"/>
    <mergeCell ref="C48:P48"/>
    <mergeCell ref="C49:E49"/>
    <mergeCell ref="G49:K49"/>
    <mergeCell ref="M49:O49"/>
    <mergeCell ref="M50:O50"/>
    <mergeCell ref="C44:E44"/>
    <mergeCell ref="G44:K44"/>
    <mergeCell ref="C45:E45"/>
    <mergeCell ref="G45:K45"/>
    <mergeCell ref="C42:E42"/>
    <mergeCell ref="G42:K42"/>
    <mergeCell ref="C43:E43"/>
    <mergeCell ref="G43:K43"/>
    <mergeCell ref="C40:E40"/>
    <mergeCell ref="G40:K40"/>
    <mergeCell ref="C41:E41"/>
    <mergeCell ref="G41:K41"/>
    <mergeCell ref="C38:E38"/>
    <mergeCell ref="G38:K38"/>
    <mergeCell ref="C39:E39"/>
    <mergeCell ref="G39:K39"/>
    <mergeCell ref="C36:E36"/>
    <mergeCell ref="G36:K36"/>
    <mergeCell ref="C37:E37"/>
    <mergeCell ref="G37:K37"/>
    <mergeCell ref="C34:E34"/>
    <mergeCell ref="G34:K34"/>
    <mergeCell ref="C35:E35"/>
    <mergeCell ref="G35:K35"/>
    <mergeCell ref="C30:E30"/>
    <mergeCell ref="G30:K30"/>
    <mergeCell ref="M30:O30"/>
    <mergeCell ref="E32:K32"/>
    <mergeCell ref="C33:P33"/>
    <mergeCell ref="C28:E28"/>
    <mergeCell ref="G28:K28"/>
    <mergeCell ref="C29:E29"/>
    <mergeCell ref="G29:K29"/>
    <mergeCell ref="C26:E26"/>
    <mergeCell ref="G26:K26"/>
    <mergeCell ref="C27:E27"/>
    <mergeCell ref="G27:K27"/>
    <mergeCell ref="C24:E24"/>
    <mergeCell ref="G24:K24"/>
    <mergeCell ref="C25:E25"/>
    <mergeCell ref="G25:K25"/>
    <mergeCell ref="C22:E22"/>
    <mergeCell ref="G22:K22"/>
    <mergeCell ref="C23:E23"/>
    <mergeCell ref="G23:K23"/>
    <mergeCell ref="C20:E20"/>
    <mergeCell ref="G20:K20"/>
    <mergeCell ref="C21:E21"/>
    <mergeCell ref="G21:K21"/>
    <mergeCell ref="E17:K17"/>
    <mergeCell ref="C18:P18"/>
    <mergeCell ref="C19:E19"/>
    <mergeCell ref="G19:K19"/>
    <mergeCell ref="M19:O19"/>
    <mergeCell ref="M21:O21"/>
    <mergeCell ref="M20:O20"/>
    <mergeCell ref="C10:P10"/>
    <mergeCell ref="C12:P12"/>
    <mergeCell ref="C14:P14"/>
    <mergeCell ref="A1:R1"/>
    <mergeCell ref="A4:C6"/>
    <mergeCell ref="E5:I5"/>
    <mergeCell ref="K5:L5"/>
    <mergeCell ref="M5:P5"/>
    <mergeCell ref="A8:R8"/>
  </mergeCells>
  <conditionalFormatting sqref="P20:P30 P35:P45 P50:P60 P65:P75">
    <cfRule type="cellIs" dxfId="18" priority="1" operator="equal">
      <formula>0</formula>
    </cfRule>
    <cfRule type="cellIs" dxfId="17" priority="2" operator="equal">
      <formula>0.33</formula>
    </cfRule>
    <cfRule type="cellIs" dxfId="16" priority="3" operator="equal">
      <formula>0.67</formula>
    </cfRule>
    <cfRule type="cellIs" dxfId="15" priority="4" operator="equal">
      <formula>1</formula>
    </cfRule>
  </conditionalFormatting>
  <dataValidations count="1">
    <dataValidation type="list" allowBlank="1" showInputMessage="1" showErrorMessage="1" sqref="M20:O30 M35:O45 M50:O60 M65:O75" xr:uid="{4D127AE5-A6EA-B44E-B1B2-6EA9EC704884}">
      <formula1>$C$79:$C$83</formula1>
    </dataValidation>
  </dataValidations>
  <pageMargins left="0.25" right="0.25" top="0.75" bottom="0.75" header="0.3" footer="0.3"/>
  <pageSetup paperSize="9" scale="71" fitToHeight="3"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D947-C5BC-E546-9AD7-263602D7B889}">
  <sheetPr>
    <pageSetUpPr fitToPage="1"/>
  </sheetPr>
  <dimension ref="A1:AI353"/>
  <sheetViews>
    <sheetView showGridLines="0" tabSelected="1" workbookViewId="0">
      <selection activeCell="U26" sqref="U26"/>
    </sheetView>
  </sheetViews>
  <sheetFormatPr baseColWidth="10" defaultRowHeight="13" x14ac:dyDescent="0.15"/>
  <cols>
    <col min="1" max="1" width="1" style="222" customWidth="1"/>
    <col min="2" max="2" width="1.83203125" style="222" customWidth="1"/>
    <col min="3" max="3" width="35" style="222" customWidth="1"/>
    <col min="4" max="4" width="1.83203125" style="222" customWidth="1"/>
    <col min="5" max="5" width="1.5" style="222" customWidth="1"/>
    <col min="6" max="6" width="1.83203125" style="222" customWidth="1"/>
    <col min="7" max="7" width="14.83203125" style="222" customWidth="1"/>
    <col min="8" max="8" width="1.83203125" style="222" customWidth="1"/>
    <col min="9" max="9" width="14.83203125" style="222" customWidth="1"/>
    <col min="10" max="10" width="1.83203125" style="222" customWidth="1"/>
    <col min="11" max="11" width="14.83203125" style="222" customWidth="1"/>
    <col min="12" max="12" width="1.83203125" style="222" customWidth="1"/>
    <col min="13" max="13" width="14.83203125" style="222" customWidth="1"/>
    <col min="14" max="14" width="1.83203125" style="222" customWidth="1"/>
    <col min="15" max="15" width="14.83203125" style="222" customWidth="1"/>
    <col min="16" max="16" width="1.83203125" style="222" customWidth="1"/>
    <col min="17" max="17" width="24.5" style="222" customWidth="1"/>
    <col min="18" max="18" width="1.83203125" style="222" customWidth="1"/>
    <col min="19" max="19" width="1" style="222" customWidth="1"/>
    <col min="20" max="20" width="1.83203125" style="222" customWidth="1"/>
    <col min="21" max="24" width="18.83203125" style="222" customWidth="1"/>
    <col min="25" max="25" width="1.83203125" style="222" customWidth="1"/>
    <col min="26" max="26" width="6.33203125" style="222" customWidth="1"/>
    <col min="27" max="31" width="7.83203125" style="222" customWidth="1"/>
    <col min="32" max="16384" width="10.83203125" style="222"/>
  </cols>
  <sheetData>
    <row r="1" spans="1:27" s="217" customFormat="1" ht="40" customHeight="1" x14ac:dyDescent="0.25">
      <c r="A1" s="487" t="s">
        <v>14</v>
      </c>
      <c r="B1" s="487"/>
      <c r="C1" s="487"/>
      <c r="D1" s="487"/>
      <c r="E1" s="487"/>
      <c r="F1" s="487"/>
      <c r="G1" s="487"/>
      <c r="H1" s="487"/>
      <c r="I1" s="487"/>
      <c r="J1" s="487"/>
      <c r="K1" s="487"/>
      <c r="L1" s="487"/>
      <c r="M1" s="487"/>
      <c r="N1" s="487"/>
      <c r="O1" s="487"/>
      <c r="P1" s="487"/>
      <c r="Q1" s="487"/>
      <c r="R1" s="487"/>
      <c r="S1" s="487"/>
    </row>
    <row r="2" spans="1:27" s="219" customFormat="1" ht="10" customHeight="1" x14ac:dyDescent="0.25">
      <c r="A2" s="218"/>
      <c r="B2" s="218"/>
      <c r="C2" s="218"/>
      <c r="D2" s="218"/>
      <c r="E2" s="218"/>
      <c r="F2" s="218"/>
      <c r="G2" s="218"/>
      <c r="H2" s="218"/>
      <c r="I2" s="218"/>
      <c r="J2" s="218"/>
      <c r="K2" s="218"/>
      <c r="L2" s="218"/>
      <c r="M2" s="218"/>
      <c r="N2" s="218"/>
      <c r="O2" s="218"/>
      <c r="P2" s="218"/>
      <c r="Q2" s="218"/>
      <c r="R2" s="218"/>
      <c r="S2" s="218"/>
    </row>
    <row r="4" spans="1:27" ht="10" customHeight="1" x14ac:dyDescent="0.15">
      <c r="A4" s="488" t="s">
        <v>0</v>
      </c>
      <c r="B4" s="488"/>
      <c r="C4" s="488"/>
      <c r="D4" s="220"/>
      <c r="E4" s="221"/>
      <c r="F4" s="221"/>
      <c r="G4" s="221"/>
      <c r="H4" s="221"/>
      <c r="I4" s="221"/>
      <c r="J4" s="221"/>
      <c r="K4" s="221"/>
      <c r="L4" s="221"/>
      <c r="M4" s="221"/>
      <c r="N4" s="221"/>
      <c r="O4" s="221"/>
      <c r="P4" s="221"/>
      <c r="Q4" s="221"/>
      <c r="R4" s="221"/>
      <c r="S4" s="221"/>
    </row>
    <row r="5" spans="1:27" ht="32" customHeight="1" x14ac:dyDescent="0.15">
      <c r="A5" s="488"/>
      <c r="B5" s="488"/>
      <c r="C5" s="488"/>
      <c r="D5" s="220"/>
      <c r="E5" s="489" t="str">
        <f>'1. Summary'!E6</f>
        <v>Community name</v>
      </c>
      <c r="F5" s="489"/>
      <c r="G5" s="489"/>
      <c r="H5" s="489"/>
      <c r="I5" s="489"/>
      <c r="J5" s="223"/>
      <c r="K5" s="490"/>
      <c r="L5" s="490"/>
      <c r="M5" s="490"/>
      <c r="N5" s="490"/>
      <c r="O5" s="490"/>
      <c r="P5" s="490"/>
      <c r="Q5" s="490"/>
      <c r="R5" s="221"/>
      <c r="S5" s="221"/>
    </row>
    <row r="6" spans="1:27" ht="10" customHeight="1" x14ac:dyDescent="0.15">
      <c r="A6" s="488"/>
      <c r="B6" s="488"/>
      <c r="C6" s="488"/>
      <c r="D6" s="220"/>
      <c r="E6" s="224"/>
      <c r="F6" s="221"/>
      <c r="G6" s="221"/>
      <c r="H6" s="221"/>
      <c r="I6" s="221"/>
      <c r="J6" s="221"/>
      <c r="K6" s="221"/>
      <c r="L6" s="221"/>
      <c r="M6" s="221"/>
      <c r="N6" s="221"/>
      <c r="O6" s="221"/>
      <c r="P6" s="221"/>
      <c r="Q6" s="221"/>
      <c r="R6" s="221"/>
      <c r="S6" s="221"/>
    </row>
    <row r="7" spans="1:27" ht="20" customHeight="1" x14ac:dyDescent="0.15">
      <c r="H7" s="222" t="s">
        <v>6</v>
      </c>
    </row>
    <row r="8" spans="1:27" ht="40" customHeight="1" x14ac:dyDescent="0.15">
      <c r="A8" s="491" t="s">
        <v>116</v>
      </c>
      <c r="B8" s="491"/>
      <c r="C8" s="491"/>
      <c r="D8" s="491"/>
      <c r="E8" s="491"/>
      <c r="F8" s="491"/>
      <c r="G8" s="491"/>
      <c r="H8" s="491"/>
      <c r="I8" s="491"/>
      <c r="J8" s="491"/>
      <c r="K8" s="491"/>
      <c r="L8" s="491"/>
      <c r="M8" s="491"/>
      <c r="N8" s="491"/>
      <c r="O8" s="491"/>
      <c r="P8" s="491"/>
      <c r="Q8" s="491"/>
      <c r="R8" s="491"/>
      <c r="S8" s="491"/>
      <c r="W8" s="222" t="s">
        <v>6</v>
      </c>
    </row>
    <row r="9" spans="1:27" s="227" customFormat="1" ht="10" customHeight="1" x14ac:dyDescent="0.15">
      <c r="A9" s="225"/>
      <c r="B9" s="226"/>
      <c r="C9" s="226"/>
      <c r="D9" s="226"/>
      <c r="E9" s="226"/>
      <c r="F9" s="226"/>
      <c r="G9" s="226"/>
      <c r="H9" s="226"/>
      <c r="I9" s="226"/>
      <c r="J9" s="226"/>
      <c r="K9" s="226"/>
      <c r="L9" s="226"/>
      <c r="M9" s="226"/>
      <c r="N9" s="226"/>
      <c r="O9" s="226"/>
      <c r="P9" s="226"/>
      <c r="Q9" s="226"/>
      <c r="R9" s="226"/>
      <c r="S9" s="225"/>
    </row>
    <row r="10" spans="1:27" s="227" customFormat="1" ht="36" customHeight="1" x14ac:dyDescent="0.15">
      <c r="A10" s="225"/>
      <c r="B10" s="226"/>
      <c r="C10" s="493" t="s">
        <v>228</v>
      </c>
      <c r="D10" s="493"/>
      <c r="E10" s="493"/>
      <c r="F10" s="493"/>
      <c r="G10" s="493"/>
      <c r="H10" s="493"/>
      <c r="I10" s="493"/>
      <c r="J10" s="493"/>
      <c r="K10" s="493"/>
      <c r="L10" s="493"/>
      <c r="M10" s="493"/>
      <c r="N10" s="493"/>
      <c r="O10" s="493"/>
      <c r="P10" s="493"/>
      <c r="Q10" s="493"/>
      <c r="R10" s="226"/>
      <c r="S10" s="225"/>
      <c r="AA10" s="227" t="s">
        <v>6</v>
      </c>
    </row>
    <row r="11" spans="1:27" s="227" customFormat="1" ht="10" customHeight="1" x14ac:dyDescent="0.15">
      <c r="A11" s="225"/>
      <c r="B11" s="226"/>
      <c r="C11" s="226"/>
      <c r="D11" s="226"/>
      <c r="E11" s="226"/>
      <c r="F11" s="226"/>
      <c r="G11" s="226"/>
      <c r="H11" s="226"/>
      <c r="I11" s="226"/>
      <c r="J11" s="226"/>
      <c r="K11" s="226"/>
      <c r="L11" s="226"/>
      <c r="M11" s="226"/>
      <c r="N11" s="226"/>
      <c r="O11" s="226"/>
      <c r="P11" s="226"/>
      <c r="Q11" s="226"/>
      <c r="R11" s="226"/>
      <c r="S11" s="225"/>
    </row>
    <row r="12" spans="1:27" ht="16" customHeight="1" x14ac:dyDescent="0.15">
      <c r="A12" s="228"/>
      <c r="C12" s="229" t="s">
        <v>119</v>
      </c>
      <c r="D12" s="230"/>
      <c r="E12" s="230"/>
      <c r="F12" s="230"/>
      <c r="G12" s="229" t="s">
        <v>120</v>
      </c>
      <c r="H12" s="231"/>
      <c r="I12" s="495" t="s">
        <v>121</v>
      </c>
      <c r="J12" s="495"/>
      <c r="K12" s="495"/>
      <c r="L12" s="495"/>
      <c r="M12" s="495"/>
      <c r="N12" s="495"/>
      <c r="O12" s="495"/>
      <c r="P12" s="495"/>
      <c r="Q12" s="495"/>
      <c r="S12" s="228"/>
    </row>
    <row r="13" spans="1:27" s="227" customFormat="1" ht="10" customHeight="1" x14ac:dyDescent="0.15">
      <c r="A13" s="228"/>
      <c r="C13" s="231"/>
      <c r="D13" s="230"/>
      <c r="E13" s="230"/>
      <c r="F13" s="230"/>
      <c r="G13" s="230"/>
      <c r="H13" s="230"/>
      <c r="I13" s="230"/>
      <c r="J13" s="230"/>
      <c r="K13" s="230"/>
      <c r="L13" s="230"/>
      <c r="M13" s="230"/>
      <c r="N13" s="230"/>
      <c r="O13" s="230"/>
      <c r="P13" s="230"/>
      <c r="Q13" s="230"/>
      <c r="S13" s="228"/>
    </row>
    <row r="14" spans="1:27" ht="16" customHeight="1" x14ac:dyDescent="0.15">
      <c r="A14" s="228"/>
      <c r="C14" s="232" t="s">
        <v>195</v>
      </c>
      <c r="D14" s="230"/>
      <c r="E14" s="230"/>
      <c r="F14" s="230"/>
      <c r="G14" s="233" t="s">
        <v>189</v>
      </c>
      <c r="H14" s="230"/>
      <c r="I14" s="499" t="s">
        <v>192</v>
      </c>
      <c r="J14" s="499"/>
      <c r="K14" s="499"/>
      <c r="L14" s="499"/>
      <c r="M14" s="499"/>
      <c r="N14" s="499"/>
      <c r="O14" s="499"/>
      <c r="P14" s="499"/>
      <c r="Q14" s="499"/>
      <c r="S14" s="228"/>
    </row>
    <row r="15" spans="1:27" s="227" customFormat="1" ht="10" customHeight="1" x14ac:dyDescent="0.15">
      <c r="A15" s="228"/>
      <c r="C15" s="231"/>
      <c r="D15" s="230"/>
      <c r="E15" s="230"/>
      <c r="F15" s="230"/>
      <c r="G15" s="234"/>
      <c r="H15" s="230"/>
      <c r="I15" s="230"/>
      <c r="J15" s="230"/>
      <c r="K15" s="230"/>
      <c r="L15" s="230"/>
      <c r="M15" s="230" t="s">
        <v>6</v>
      </c>
      <c r="N15" s="230"/>
      <c r="O15" s="230"/>
      <c r="P15" s="230"/>
      <c r="Q15" s="230"/>
      <c r="S15" s="228"/>
    </row>
    <row r="16" spans="1:27" ht="16" customHeight="1" x14ac:dyDescent="0.15">
      <c r="A16" s="228"/>
      <c r="C16" s="235" t="s">
        <v>196</v>
      </c>
      <c r="D16" s="236"/>
      <c r="E16" s="236"/>
      <c r="F16" s="236"/>
      <c r="G16" s="237" t="s">
        <v>188</v>
      </c>
      <c r="H16" s="236"/>
      <c r="I16" s="500" t="s">
        <v>191</v>
      </c>
      <c r="J16" s="500"/>
      <c r="K16" s="500"/>
      <c r="L16" s="500"/>
      <c r="M16" s="500"/>
      <c r="N16" s="500"/>
      <c r="O16" s="500"/>
      <c r="P16" s="500"/>
      <c r="Q16" s="500"/>
      <c r="S16" s="228"/>
    </row>
    <row r="17" spans="1:31" s="227" customFormat="1" ht="10" customHeight="1" x14ac:dyDescent="0.15">
      <c r="A17" s="228"/>
      <c r="C17" s="238"/>
      <c r="D17" s="236"/>
      <c r="E17" s="236"/>
      <c r="F17" s="236"/>
      <c r="G17" s="234"/>
      <c r="H17" s="236"/>
      <c r="I17" s="230"/>
      <c r="J17" s="236"/>
      <c r="K17" s="236"/>
      <c r="L17" s="236"/>
      <c r="M17" s="236"/>
      <c r="N17" s="236"/>
      <c r="O17" s="236"/>
      <c r="P17" s="236"/>
      <c r="Q17" s="236"/>
      <c r="S17" s="228"/>
    </row>
    <row r="18" spans="1:31" ht="16" customHeight="1" x14ac:dyDescent="0.15">
      <c r="A18" s="228"/>
      <c r="C18" s="239" t="s">
        <v>197</v>
      </c>
      <c r="D18" s="236"/>
      <c r="E18" s="236"/>
      <c r="F18" s="236"/>
      <c r="G18" s="240" t="s">
        <v>187</v>
      </c>
      <c r="H18" s="236"/>
      <c r="I18" s="501" t="s">
        <v>190</v>
      </c>
      <c r="J18" s="501"/>
      <c r="K18" s="501"/>
      <c r="L18" s="501"/>
      <c r="M18" s="501"/>
      <c r="N18" s="501"/>
      <c r="O18" s="501"/>
      <c r="P18" s="501"/>
      <c r="Q18" s="501"/>
      <c r="S18" s="228"/>
    </row>
    <row r="19" spans="1:31" ht="10" customHeight="1" x14ac:dyDescent="0.15">
      <c r="A19" s="228"/>
      <c r="B19" s="227"/>
      <c r="C19" s="241"/>
      <c r="D19" s="236"/>
      <c r="E19" s="236"/>
      <c r="F19" s="236"/>
      <c r="G19" s="242"/>
      <c r="H19" s="236"/>
      <c r="I19" s="243"/>
      <c r="J19" s="243"/>
      <c r="K19" s="243"/>
      <c r="L19" s="243"/>
      <c r="M19" s="243"/>
      <c r="N19" s="243"/>
      <c r="O19" s="243"/>
      <c r="P19" s="243"/>
      <c r="Q19" s="243"/>
      <c r="S19" s="228"/>
    </row>
    <row r="20" spans="1:31" ht="16" customHeight="1" x14ac:dyDescent="0.15">
      <c r="A20" s="228"/>
      <c r="C20" s="244" t="s">
        <v>198</v>
      </c>
      <c r="D20" s="236"/>
      <c r="E20" s="236"/>
      <c r="F20" s="236"/>
      <c r="G20" s="245" t="s">
        <v>186</v>
      </c>
      <c r="H20" s="236"/>
      <c r="I20" s="497" t="s">
        <v>193</v>
      </c>
      <c r="J20" s="497"/>
      <c r="K20" s="497"/>
      <c r="L20" s="497"/>
      <c r="M20" s="497"/>
      <c r="N20" s="497"/>
      <c r="O20" s="497"/>
      <c r="P20" s="497"/>
      <c r="Q20" s="497"/>
      <c r="S20" s="228"/>
      <c r="U20" s="468" t="s">
        <v>263</v>
      </c>
      <c r="V20" s="469"/>
      <c r="W20" s="469"/>
      <c r="X20" s="469"/>
      <c r="Y20" s="469"/>
      <c r="Z20" s="469"/>
      <c r="AA20" s="469"/>
      <c r="AB20" s="469"/>
      <c r="AC20" s="469"/>
      <c r="AD20" s="469"/>
      <c r="AE20" s="470"/>
    </row>
    <row r="21" spans="1:31" ht="10" customHeight="1" x14ac:dyDescent="0.15">
      <c r="A21" s="228"/>
      <c r="B21" s="227"/>
      <c r="C21" s="241"/>
      <c r="D21" s="236"/>
      <c r="E21" s="236"/>
      <c r="F21" s="236"/>
      <c r="G21" s="242"/>
      <c r="H21" s="236"/>
      <c r="I21" s="243"/>
      <c r="J21" s="243"/>
      <c r="K21" s="243"/>
      <c r="L21" s="243"/>
      <c r="M21" s="243"/>
      <c r="N21" s="243"/>
      <c r="O21" s="243"/>
      <c r="P21" s="243"/>
      <c r="Q21" s="243"/>
      <c r="S21" s="228"/>
    </row>
    <row r="22" spans="1:31" ht="16" customHeight="1" x14ac:dyDescent="0.15">
      <c r="A22" s="228"/>
      <c r="C22" s="246" t="s">
        <v>199</v>
      </c>
      <c r="D22" s="236"/>
      <c r="E22" s="236"/>
      <c r="F22" s="236"/>
      <c r="G22" s="247" t="s">
        <v>185</v>
      </c>
      <c r="H22" s="236"/>
      <c r="I22" s="496" t="s">
        <v>194</v>
      </c>
      <c r="J22" s="496"/>
      <c r="K22" s="496"/>
      <c r="L22" s="496"/>
      <c r="M22" s="496"/>
      <c r="N22" s="496"/>
      <c r="O22" s="496"/>
      <c r="P22" s="496"/>
      <c r="Q22" s="496"/>
      <c r="S22" s="228"/>
      <c r="U22" s="503" t="s">
        <v>215</v>
      </c>
      <c r="V22" s="504"/>
      <c r="W22" s="504"/>
      <c r="X22" s="505"/>
      <c r="Y22" s="248"/>
      <c r="Z22" s="461" t="s">
        <v>230</v>
      </c>
      <c r="AA22" s="462"/>
      <c r="AB22" s="462"/>
      <c r="AC22" s="462"/>
      <c r="AD22" s="462"/>
      <c r="AE22" s="463"/>
    </row>
    <row r="23" spans="1:31" x14ac:dyDescent="0.15">
      <c r="A23" s="228"/>
      <c r="S23" s="228"/>
      <c r="U23" s="506" t="s">
        <v>269</v>
      </c>
      <c r="V23" s="507"/>
      <c r="W23" s="507"/>
      <c r="X23" s="508"/>
      <c r="Y23" s="249"/>
      <c r="Z23" s="464"/>
      <c r="AA23" s="465"/>
      <c r="AB23" s="465"/>
      <c r="AC23" s="465"/>
      <c r="AD23" s="465"/>
      <c r="AE23" s="466"/>
    </row>
    <row r="24" spans="1:31" ht="32" customHeight="1" x14ac:dyDescent="0.15">
      <c r="A24" s="228"/>
      <c r="C24" s="250" t="s">
        <v>57</v>
      </c>
      <c r="D24" s="250"/>
      <c r="E24" s="494" t="str">
        <f>'4. Hazards'!E18</f>
        <v xml:space="preserve"> </v>
      </c>
      <c r="F24" s="494"/>
      <c r="G24" s="494"/>
      <c r="H24" s="494"/>
      <c r="I24" s="494"/>
      <c r="J24" s="251"/>
      <c r="K24" s="251"/>
      <c r="L24" s="251"/>
      <c r="M24" s="251"/>
      <c r="N24" s="251"/>
      <c r="O24" s="251"/>
      <c r="P24" s="251"/>
      <c r="Q24" s="251"/>
      <c r="S24" s="228"/>
      <c r="U24" s="506"/>
      <c r="V24" s="507"/>
      <c r="W24" s="507"/>
      <c r="X24" s="508"/>
      <c r="Y24" s="249"/>
      <c r="Z24" s="533" t="s">
        <v>227</v>
      </c>
      <c r="AA24" s="534"/>
      <c r="AB24" s="519" t="s">
        <v>184</v>
      </c>
      <c r="AC24" s="519"/>
      <c r="AD24" s="519"/>
      <c r="AE24" s="520"/>
    </row>
    <row r="25" spans="1:31" x14ac:dyDescent="0.15">
      <c r="A25" s="228"/>
      <c r="C25" s="475"/>
      <c r="D25" s="476"/>
      <c r="E25" s="476"/>
      <c r="F25" s="476"/>
      <c r="G25" s="476"/>
      <c r="H25" s="476"/>
      <c r="I25" s="476"/>
      <c r="J25" s="476"/>
      <c r="K25" s="476"/>
      <c r="L25" s="476"/>
      <c r="M25" s="476"/>
      <c r="N25" s="476"/>
      <c r="O25" s="476"/>
      <c r="P25" s="476"/>
      <c r="Q25" s="477"/>
      <c r="S25" s="228"/>
      <c r="U25" s="506"/>
      <c r="V25" s="507"/>
      <c r="W25" s="507"/>
      <c r="X25" s="508"/>
      <c r="Y25" s="249"/>
      <c r="Z25" s="533"/>
      <c r="AA25" s="534"/>
      <c r="AB25" s="252" t="s">
        <v>179</v>
      </c>
      <c r="AC25" s="253" t="s">
        <v>178</v>
      </c>
      <c r="AD25" s="254" t="s">
        <v>173</v>
      </c>
      <c r="AE25" s="255" t="s">
        <v>180</v>
      </c>
    </row>
    <row r="26" spans="1:31" ht="32" customHeight="1" x14ac:dyDescent="0.15">
      <c r="A26" s="228"/>
      <c r="C26" s="478" t="s">
        <v>98</v>
      </c>
      <c r="D26" s="479"/>
      <c r="E26" s="480"/>
      <c r="F26" s="256"/>
      <c r="G26" s="257" t="s">
        <v>264</v>
      </c>
      <c r="H26" s="258"/>
      <c r="I26" s="257" t="s">
        <v>265</v>
      </c>
      <c r="J26" s="185"/>
      <c r="K26" s="257" t="s">
        <v>266</v>
      </c>
      <c r="L26" s="258"/>
      <c r="M26" s="257" t="s">
        <v>253</v>
      </c>
      <c r="N26" s="258"/>
      <c r="O26" s="257" t="s">
        <v>252</v>
      </c>
      <c r="P26" s="258"/>
      <c r="Q26" s="257" t="s">
        <v>268</v>
      </c>
      <c r="S26" s="228"/>
      <c r="U26" s="259" t="s">
        <v>260</v>
      </c>
      <c r="V26" s="259" t="s">
        <v>261</v>
      </c>
      <c r="W26" s="260" t="s">
        <v>177</v>
      </c>
      <c r="X26" s="261" t="s">
        <v>176</v>
      </c>
      <c r="Y26" s="262"/>
      <c r="Z26" s="533"/>
      <c r="AA26" s="534"/>
      <c r="AB26" s="263">
        <v>0</v>
      </c>
      <c r="AC26" s="264">
        <v>0.33</v>
      </c>
      <c r="AD26" s="265">
        <v>0.67</v>
      </c>
      <c r="AE26" s="266">
        <v>1</v>
      </c>
    </row>
    <row r="27" spans="1:31" ht="20" customHeight="1" x14ac:dyDescent="0.15">
      <c r="A27" s="228"/>
      <c r="C27" s="472" t="s">
        <v>7</v>
      </c>
      <c r="D27" s="472"/>
      <c r="E27" s="472"/>
      <c r="F27" s="256"/>
      <c r="G27" s="267">
        <f>'5. Exposure'!$K$29</f>
        <v>0</v>
      </c>
      <c r="H27" s="268"/>
      <c r="I27" s="184" t="e">
        <f>'6. Vulnerability'!V30</f>
        <v>#N/A</v>
      </c>
      <c r="J27" s="185"/>
      <c r="K27" s="184" t="e">
        <f>'7. Capacity'!P20</f>
        <v>#N/A</v>
      </c>
      <c r="L27" s="186"/>
      <c r="M27" s="184" t="e">
        <f>K27-I27</f>
        <v>#N/A</v>
      </c>
      <c r="N27" s="186"/>
      <c r="O27" s="184" t="e">
        <f t="shared" ref="O27:O37" si="0">VLOOKUP(M27,$U$69:$V$269,2,TRUE)</f>
        <v>#N/A</v>
      </c>
      <c r="P27" s="186"/>
      <c r="Q27" s="188" t="e">
        <f>(2*O27+G27)/3</f>
        <v>#N/A</v>
      </c>
      <c r="S27" s="228"/>
      <c r="U27" s="269">
        <v>-1</v>
      </c>
      <c r="V27" s="270">
        <v>1</v>
      </c>
      <c r="W27" s="509"/>
      <c r="X27" s="511" t="s">
        <v>195</v>
      </c>
      <c r="Y27" s="271"/>
      <c r="Z27" s="473" t="s">
        <v>262</v>
      </c>
      <c r="AA27" s="270">
        <v>1</v>
      </c>
      <c r="AB27" s="272">
        <f>($AB$26+2*AA27)/3</f>
        <v>0.66666666666666663</v>
      </c>
      <c r="AC27" s="272">
        <f>($AC$26+2*AA27)/3</f>
        <v>0.77666666666666673</v>
      </c>
      <c r="AD27" s="272">
        <f>($AD$26+2*AA27)/3</f>
        <v>0.89</v>
      </c>
      <c r="AE27" s="273">
        <f>($AE$26+2*AA27)/3</f>
        <v>1</v>
      </c>
    </row>
    <row r="28" spans="1:31" ht="20" customHeight="1" x14ac:dyDescent="0.15">
      <c r="A28" s="228"/>
      <c r="C28" s="471" t="s">
        <v>8</v>
      </c>
      <c r="D28" s="471"/>
      <c r="E28" s="471"/>
      <c r="F28" s="256"/>
      <c r="G28" s="274">
        <f>'5. Exposure'!$K$29</f>
        <v>0</v>
      </c>
      <c r="H28" s="268"/>
      <c r="I28" s="187" t="e">
        <f>'6. Vulnerability'!V31</f>
        <v>#N/A</v>
      </c>
      <c r="J28" s="185"/>
      <c r="K28" s="187" t="e">
        <f>'7. Capacity'!P21</f>
        <v>#N/A</v>
      </c>
      <c r="L28" s="186"/>
      <c r="M28" s="187" t="e">
        <f t="shared" ref="M28:M37" si="1">K28-I28</f>
        <v>#N/A</v>
      </c>
      <c r="N28" s="186"/>
      <c r="O28" s="187" t="e">
        <f t="shared" si="0"/>
        <v>#N/A</v>
      </c>
      <c r="P28" s="186"/>
      <c r="Q28" s="188" t="e">
        <f t="shared" ref="Q28:Q37" si="2">(2*O28+G28)/3</f>
        <v>#N/A</v>
      </c>
      <c r="S28" s="228"/>
      <c r="U28" s="275">
        <v>-0.61</v>
      </c>
      <c r="V28" s="276">
        <v>0.81</v>
      </c>
      <c r="W28" s="510"/>
      <c r="X28" s="512"/>
      <c r="Y28" s="271"/>
      <c r="Z28" s="473"/>
      <c r="AA28" s="277">
        <v>0.81</v>
      </c>
      <c r="AB28" s="272">
        <f t="shared" ref="AB28:AB36" si="3">($AB$26+2*AA28)/3</f>
        <v>0.54</v>
      </c>
      <c r="AC28" s="272">
        <f t="shared" ref="AC28:AC36" si="4">($AC$26+2*AA28)/3</f>
        <v>0.65</v>
      </c>
      <c r="AD28" s="272">
        <f t="shared" ref="AD28:AD36" si="5">($AD$26+2*AA28)/3</f>
        <v>0.76333333333333331</v>
      </c>
      <c r="AE28" s="273">
        <f t="shared" ref="AE28:AE36" si="6">($AE$26+2*AA28)/3</f>
        <v>0.87333333333333341</v>
      </c>
    </row>
    <row r="29" spans="1:31" ht="20" customHeight="1" x14ac:dyDescent="0.15">
      <c r="A29" s="228"/>
      <c r="C29" s="472" t="s">
        <v>92</v>
      </c>
      <c r="D29" s="472"/>
      <c r="E29" s="472"/>
      <c r="F29" s="256"/>
      <c r="G29" s="267">
        <f>'5. Exposure'!$K$29</f>
        <v>0</v>
      </c>
      <c r="H29" s="268"/>
      <c r="I29" s="184" t="e">
        <f>'6. Vulnerability'!V32</f>
        <v>#N/A</v>
      </c>
      <c r="J29" s="185"/>
      <c r="K29" s="184" t="e">
        <f>'7. Capacity'!P22</f>
        <v>#N/A</v>
      </c>
      <c r="L29" s="186"/>
      <c r="M29" s="184" t="e">
        <f t="shared" si="1"/>
        <v>#N/A</v>
      </c>
      <c r="N29" s="186"/>
      <c r="O29" s="184" t="e">
        <f t="shared" si="0"/>
        <v>#N/A</v>
      </c>
      <c r="P29" s="186"/>
      <c r="Q29" s="188" t="e">
        <f t="shared" si="2"/>
        <v>#N/A</v>
      </c>
      <c r="S29" s="228"/>
      <c r="U29" s="278">
        <v>-0.6</v>
      </c>
      <c r="V29" s="279">
        <v>0.8</v>
      </c>
      <c r="W29" s="513"/>
      <c r="X29" s="515" t="s">
        <v>259</v>
      </c>
      <c r="Y29" s="280"/>
      <c r="Z29" s="473"/>
      <c r="AA29" s="281">
        <v>0.8</v>
      </c>
      <c r="AB29" s="272">
        <f t="shared" si="3"/>
        <v>0.53333333333333333</v>
      </c>
      <c r="AC29" s="272">
        <f t="shared" si="4"/>
        <v>0.64333333333333342</v>
      </c>
      <c r="AD29" s="272">
        <f t="shared" si="5"/>
        <v>0.75666666666666671</v>
      </c>
      <c r="AE29" s="273">
        <f t="shared" si="6"/>
        <v>0.8666666666666667</v>
      </c>
    </row>
    <row r="30" spans="1:31" ht="20" customHeight="1" x14ac:dyDescent="0.15">
      <c r="A30" s="228"/>
      <c r="C30" s="471" t="s">
        <v>9</v>
      </c>
      <c r="D30" s="471"/>
      <c r="E30" s="471"/>
      <c r="F30" s="256"/>
      <c r="G30" s="274">
        <f>'5. Exposure'!$K$29</f>
        <v>0</v>
      </c>
      <c r="H30" s="268"/>
      <c r="I30" s="187" t="e">
        <f>'6. Vulnerability'!V33</f>
        <v>#N/A</v>
      </c>
      <c r="J30" s="185"/>
      <c r="K30" s="187" t="e">
        <f>'7. Capacity'!P23</f>
        <v>#N/A</v>
      </c>
      <c r="L30" s="186"/>
      <c r="M30" s="187" t="e">
        <f t="shared" si="1"/>
        <v>#N/A</v>
      </c>
      <c r="N30" s="186"/>
      <c r="O30" s="187" t="e">
        <f t="shared" si="0"/>
        <v>#N/A</v>
      </c>
      <c r="P30" s="186"/>
      <c r="Q30" s="188" t="e">
        <f t="shared" si="2"/>
        <v>#N/A</v>
      </c>
      <c r="S30" s="228"/>
      <c r="U30" s="275">
        <v>-0.21</v>
      </c>
      <c r="V30" s="282">
        <v>0.61</v>
      </c>
      <c r="W30" s="514"/>
      <c r="X30" s="516"/>
      <c r="Y30" s="280"/>
      <c r="Z30" s="473"/>
      <c r="AA30" s="277">
        <v>0.61</v>
      </c>
      <c r="AB30" s="272">
        <f t="shared" si="3"/>
        <v>0.40666666666666668</v>
      </c>
      <c r="AC30" s="272">
        <f t="shared" si="4"/>
        <v>0.51666666666666672</v>
      </c>
      <c r="AD30" s="272">
        <f t="shared" si="5"/>
        <v>0.63</v>
      </c>
      <c r="AE30" s="273">
        <f t="shared" si="6"/>
        <v>0.73999999999999988</v>
      </c>
    </row>
    <row r="31" spans="1:31" ht="20" customHeight="1" x14ac:dyDescent="0.15">
      <c r="A31" s="228"/>
      <c r="C31" s="472" t="s">
        <v>93</v>
      </c>
      <c r="D31" s="472"/>
      <c r="E31" s="472"/>
      <c r="F31" s="256"/>
      <c r="G31" s="267">
        <f>'5. Exposure'!$K$29</f>
        <v>0</v>
      </c>
      <c r="H31" s="268"/>
      <c r="I31" s="184" t="e">
        <f>'6. Vulnerability'!V34</f>
        <v>#N/A</v>
      </c>
      <c r="J31" s="185"/>
      <c r="K31" s="184" t="e">
        <f>'7. Capacity'!P24</f>
        <v>#N/A</v>
      </c>
      <c r="L31" s="186"/>
      <c r="M31" s="184" t="e">
        <f t="shared" si="1"/>
        <v>#N/A</v>
      </c>
      <c r="N31" s="186"/>
      <c r="O31" s="184" t="e">
        <f t="shared" si="0"/>
        <v>#N/A</v>
      </c>
      <c r="P31" s="186"/>
      <c r="Q31" s="188" t="e">
        <f t="shared" si="2"/>
        <v>#N/A</v>
      </c>
      <c r="S31" s="228"/>
      <c r="U31" s="283">
        <v>-0.2</v>
      </c>
      <c r="V31" s="281">
        <v>0.6</v>
      </c>
      <c r="W31" s="521"/>
      <c r="X31" s="527" t="s">
        <v>256</v>
      </c>
      <c r="Y31" s="284"/>
      <c r="Z31" s="473"/>
      <c r="AA31" s="281">
        <v>0.6</v>
      </c>
      <c r="AB31" s="272">
        <f t="shared" si="3"/>
        <v>0.39999999999999997</v>
      </c>
      <c r="AC31" s="272">
        <f t="shared" si="4"/>
        <v>0.51</v>
      </c>
      <c r="AD31" s="272">
        <f t="shared" si="5"/>
        <v>0.62333333333333341</v>
      </c>
      <c r="AE31" s="273">
        <f t="shared" si="6"/>
        <v>0.73333333333333339</v>
      </c>
    </row>
    <row r="32" spans="1:31" ht="20" customHeight="1" x14ac:dyDescent="0.15">
      <c r="A32" s="228"/>
      <c r="C32" s="471" t="s">
        <v>10</v>
      </c>
      <c r="D32" s="471"/>
      <c r="E32" s="471"/>
      <c r="F32" s="256"/>
      <c r="G32" s="274">
        <f>'5. Exposure'!$K$29</f>
        <v>0</v>
      </c>
      <c r="H32" s="268"/>
      <c r="I32" s="187" t="e">
        <f>'6. Vulnerability'!V35</f>
        <v>#N/A</v>
      </c>
      <c r="J32" s="185"/>
      <c r="K32" s="187" t="e">
        <f>'7. Capacity'!P25</f>
        <v>#N/A</v>
      </c>
      <c r="L32" s="186"/>
      <c r="M32" s="187" t="e">
        <f t="shared" si="1"/>
        <v>#N/A</v>
      </c>
      <c r="N32" s="186"/>
      <c r="O32" s="187" t="e">
        <f t="shared" si="0"/>
        <v>#N/A</v>
      </c>
      <c r="P32" s="186"/>
      <c r="Q32" s="188" t="e">
        <f t="shared" si="2"/>
        <v>#N/A</v>
      </c>
      <c r="S32" s="228"/>
      <c r="U32" s="275">
        <v>0.2</v>
      </c>
      <c r="V32" s="282">
        <v>0.4</v>
      </c>
      <c r="W32" s="522"/>
      <c r="X32" s="528"/>
      <c r="Y32" s="284"/>
      <c r="Z32" s="473"/>
      <c r="AA32" s="277">
        <v>0.4</v>
      </c>
      <c r="AB32" s="272">
        <f t="shared" si="3"/>
        <v>0.26666666666666666</v>
      </c>
      <c r="AC32" s="272">
        <f t="shared" si="4"/>
        <v>0.37666666666666671</v>
      </c>
      <c r="AD32" s="272">
        <f t="shared" si="5"/>
        <v>0.49000000000000005</v>
      </c>
      <c r="AE32" s="273">
        <f t="shared" si="6"/>
        <v>0.6</v>
      </c>
    </row>
    <row r="33" spans="1:35" ht="20" customHeight="1" x14ac:dyDescent="0.15">
      <c r="A33" s="228"/>
      <c r="C33" s="472" t="s">
        <v>11</v>
      </c>
      <c r="D33" s="472"/>
      <c r="E33" s="472"/>
      <c r="F33" s="256"/>
      <c r="G33" s="267">
        <f>'5. Exposure'!$K$29</f>
        <v>0</v>
      </c>
      <c r="H33" s="268"/>
      <c r="I33" s="184" t="e">
        <f>'6. Vulnerability'!V36</f>
        <v>#N/A</v>
      </c>
      <c r="J33" s="185"/>
      <c r="K33" s="184" t="e">
        <f>'7. Capacity'!P26</f>
        <v>#N/A</v>
      </c>
      <c r="L33" s="186"/>
      <c r="M33" s="184" t="e">
        <f t="shared" si="1"/>
        <v>#N/A</v>
      </c>
      <c r="N33" s="186"/>
      <c r="O33" s="184" t="e">
        <f t="shared" si="0"/>
        <v>#N/A</v>
      </c>
      <c r="P33" s="186"/>
      <c r="Q33" s="188" t="e">
        <f t="shared" si="2"/>
        <v>#N/A</v>
      </c>
      <c r="S33" s="228"/>
      <c r="U33" s="278">
        <v>0.21</v>
      </c>
      <c r="V33" s="279">
        <v>0.39</v>
      </c>
      <c r="W33" s="523"/>
      <c r="X33" s="529" t="s">
        <v>257</v>
      </c>
      <c r="Y33" s="285"/>
      <c r="Z33" s="473"/>
      <c r="AA33" s="281">
        <v>0.39</v>
      </c>
      <c r="AB33" s="272">
        <f t="shared" si="3"/>
        <v>0.26</v>
      </c>
      <c r="AC33" s="272">
        <f t="shared" si="4"/>
        <v>0.37000000000000005</v>
      </c>
      <c r="AD33" s="272">
        <f t="shared" si="5"/>
        <v>0.48333333333333339</v>
      </c>
      <c r="AE33" s="273">
        <f t="shared" si="6"/>
        <v>0.59333333333333338</v>
      </c>
    </row>
    <row r="34" spans="1:35" ht="20" customHeight="1" x14ac:dyDescent="0.15">
      <c r="A34" s="228"/>
      <c r="C34" s="471" t="s">
        <v>94</v>
      </c>
      <c r="D34" s="471"/>
      <c r="E34" s="471"/>
      <c r="F34" s="256"/>
      <c r="G34" s="274">
        <f>'5. Exposure'!$K$29</f>
        <v>0</v>
      </c>
      <c r="H34" s="268"/>
      <c r="I34" s="187" t="e">
        <f>'6. Vulnerability'!V37</f>
        <v>#N/A</v>
      </c>
      <c r="J34" s="185"/>
      <c r="K34" s="187" t="e">
        <f>'7. Capacity'!P27</f>
        <v>#N/A</v>
      </c>
      <c r="L34" s="186"/>
      <c r="M34" s="187" t="e">
        <f t="shared" si="1"/>
        <v>#N/A</v>
      </c>
      <c r="N34" s="186"/>
      <c r="O34" s="187" t="e">
        <f t="shared" si="0"/>
        <v>#N/A</v>
      </c>
      <c r="P34" s="186"/>
      <c r="Q34" s="188" t="e">
        <f t="shared" si="2"/>
        <v>#N/A</v>
      </c>
      <c r="S34" s="228"/>
      <c r="U34" s="275">
        <v>0.6</v>
      </c>
      <c r="V34" s="282">
        <v>0.2</v>
      </c>
      <c r="W34" s="524"/>
      <c r="X34" s="530"/>
      <c r="Y34" s="285"/>
      <c r="Z34" s="473"/>
      <c r="AA34" s="277">
        <v>0.2</v>
      </c>
      <c r="AB34" s="272">
        <f t="shared" si="3"/>
        <v>0.13333333333333333</v>
      </c>
      <c r="AC34" s="272">
        <f t="shared" si="4"/>
        <v>0.24333333333333332</v>
      </c>
      <c r="AD34" s="272">
        <f t="shared" si="5"/>
        <v>0.35666666666666669</v>
      </c>
      <c r="AE34" s="273">
        <f t="shared" si="6"/>
        <v>0.46666666666666662</v>
      </c>
    </row>
    <row r="35" spans="1:35" ht="20" customHeight="1" x14ac:dyDescent="0.15">
      <c r="A35" s="228"/>
      <c r="C35" s="472" t="s">
        <v>95</v>
      </c>
      <c r="D35" s="472"/>
      <c r="E35" s="472"/>
      <c r="F35" s="256"/>
      <c r="G35" s="267">
        <f>'5. Exposure'!$K$29</f>
        <v>0</v>
      </c>
      <c r="H35" s="268"/>
      <c r="I35" s="184" t="e">
        <f>'6. Vulnerability'!V38</f>
        <v>#N/A</v>
      </c>
      <c r="J35" s="185"/>
      <c r="K35" s="184" t="e">
        <f>'7. Capacity'!P28</f>
        <v>#N/A</v>
      </c>
      <c r="L35" s="186"/>
      <c r="M35" s="184" t="e">
        <f t="shared" si="1"/>
        <v>#N/A</v>
      </c>
      <c r="N35" s="186"/>
      <c r="O35" s="184" t="e">
        <f t="shared" si="0"/>
        <v>#N/A</v>
      </c>
      <c r="P35" s="186"/>
      <c r="Q35" s="188" t="e">
        <f t="shared" si="2"/>
        <v>#N/A</v>
      </c>
      <c r="S35" s="228"/>
      <c r="U35" s="278">
        <v>0.61</v>
      </c>
      <c r="V35" s="279">
        <v>0.19</v>
      </c>
      <c r="W35" s="525"/>
      <c r="X35" s="531" t="s">
        <v>258</v>
      </c>
      <c r="Y35" s="286"/>
      <c r="Z35" s="473"/>
      <c r="AA35" s="281">
        <v>0.19</v>
      </c>
      <c r="AB35" s="272">
        <f t="shared" si="3"/>
        <v>0.12666666666666668</v>
      </c>
      <c r="AC35" s="272">
        <f t="shared" si="4"/>
        <v>0.23666666666666666</v>
      </c>
      <c r="AD35" s="272">
        <f t="shared" si="5"/>
        <v>0.35000000000000003</v>
      </c>
      <c r="AE35" s="273">
        <f t="shared" si="6"/>
        <v>0.45999999999999996</v>
      </c>
    </row>
    <row r="36" spans="1:35" ht="20" customHeight="1" x14ac:dyDescent="0.15">
      <c r="A36" s="228"/>
      <c r="C36" s="471" t="s">
        <v>12</v>
      </c>
      <c r="D36" s="471"/>
      <c r="E36" s="471"/>
      <c r="F36" s="256"/>
      <c r="G36" s="274">
        <f>'5. Exposure'!$K$29</f>
        <v>0</v>
      </c>
      <c r="H36" s="268"/>
      <c r="I36" s="187" t="e">
        <f>'6. Vulnerability'!V39</f>
        <v>#N/A</v>
      </c>
      <c r="J36" s="185"/>
      <c r="K36" s="187" t="e">
        <f>'7. Capacity'!P29</f>
        <v>#N/A</v>
      </c>
      <c r="L36" s="186"/>
      <c r="M36" s="187" t="e">
        <f t="shared" si="1"/>
        <v>#N/A</v>
      </c>
      <c r="N36" s="186"/>
      <c r="O36" s="187" t="e">
        <f t="shared" si="0"/>
        <v>#N/A</v>
      </c>
      <c r="P36" s="186"/>
      <c r="Q36" s="188" t="e">
        <f t="shared" si="2"/>
        <v>#N/A</v>
      </c>
      <c r="S36" s="228"/>
      <c r="U36" s="287">
        <v>1</v>
      </c>
      <c r="V36" s="288">
        <v>0</v>
      </c>
      <c r="W36" s="526"/>
      <c r="X36" s="532"/>
      <c r="Y36" s="286"/>
      <c r="Z36" s="474"/>
      <c r="AA36" s="282">
        <v>0</v>
      </c>
      <c r="AB36" s="272">
        <f t="shared" si="3"/>
        <v>0</v>
      </c>
      <c r="AC36" s="272">
        <f t="shared" si="4"/>
        <v>0.11</v>
      </c>
      <c r="AD36" s="272">
        <f t="shared" si="5"/>
        <v>0.22333333333333336</v>
      </c>
      <c r="AE36" s="273">
        <f t="shared" si="6"/>
        <v>0.33333333333333331</v>
      </c>
    </row>
    <row r="37" spans="1:35" ht="20" customHeight="1" x14ac:dyDescent="0.15">
      <c r="A37" s="228"/>
      <c r="C37" s="472" t="s">
        <v>13</v>
      </c>
      <c r="D37" s="472"/>
      <c r="E37" s="472"/>
      <c r="F37" s="256"/>
      <c r="G37" s="267">
        <f>'5. Exposure'!$K$29</f>
        <v>0</v>
      </c>
      <c r="H37" s="268"/>
      <c r="I37" s="184" t="e">
        <f>'6. Vulnerability'!V40</f>
        <v>#N/A</v>
      </c>
      <c r="J37" s="185"/>
      <c r="K37" s="184" t="e">
        <f>'7. Capacity'!P30</f>
        <v>#N/A</v>
      </c>
      <c r="L37" s="186"/>
      <c r="M37" s="184" t="e">
        <f t="shared" si="1"/>
        <v>#N/A</v>
      </c>
      <c r="N37" s="186"/>
      <c r="O37" s="184" t="e">
        <f t="shared" si="0"/>
        <v>#N/A</v>
      </c>
      <c r="P37" s="186"/>
      <c r="Q37" s="188" t="e">
        <f t="shared" si="2"/>
        <v>#N/A</v>
      </c>
      <c r="S37" s="228"/>
      <c r="U37" s="289"/>
    </row>
    <row r="38" spans="1:35" x14ac:dyDescent="0.15">
      <c r="A38" s="228"/>
      <c r="S38" s="228"/>
    </row>
    <row r="39" spans="1:35" ht="32" customHeight="1" x14ac:dyDescent="0.15">
      <c r="A39" s="228"/>
      <c r="C39" s="290" t="s">
        <v>58</v>
      </c>
      <c r="D39" s="290"/>
      <c r="E39" s="492" t="str">
        <f>'4. Hazards'!O18</f>
        <v xml:space="preserve"> </v>
      </c>
      <c r="F39" s="492"/>
      <c r="G39" s="492"/>
      <c r="H39" s="492"/>
      <c r="I39" s="492"/>
      <c r="J39" s="291"/>
      <c r="K39" s="291"/>
      <c r="L39" s="291"/>
      <c r="M39" s="291"/>
      <c r="N39" s="291"/>
      <c r="O39" s="291"/>
      <c r="P39" s="291"/>
      <c r="Q39" s="291"/>
      <c r="S39" s="228"/>
    </row>
    <row r="40" spans="1:35" x14ac:dyDescent="0.15">
      <c r="A40" s="228"/>
      <c r="C40" s="475"/>
      <c r="D40" s="476"/>
      <c r="E40" s="476"/>
      <c r="F40" s="476"/>
      <c r="G40" s="476"/>
      <c r="H40" s="476"/>
      <c r="I40" s="476"/>
      <c r="J40" s="476"/>
      <c r="K40" s="476"/>
      <c r="L40" s="476"/>
      <c r="M40" s="476"/>
      <c r="N40" s="476"/>
      <c r="O40" s="476"/>
      <c r="P40" s="476"/>
      <c r="Q40" s="477"/>
      <c r="S40" s="228"/>
      <c r="AA40" s="481"/>
      <c r="AB40" s="481"/>
      <c r="AC40" s="481"/>
      <c r="AD40" s="481"/>
      <c r="AE40" s="185"/>
      <c r="AF40" s="481"/>
      <c r="AG40" s="481"/>
      <c r="AH40" s="481"/>
      <c r="AI40" s="481"/>
    </row>
    <row r="41" spans="1:35" ht="16" customHeight="1" x14ac:dyDescent="0.15">
      <c r="A41" s="228"/>
      <c r="C41" s="478" t="s">
        <v>98</v>
      </c>
      <c r="D41" s="479"/>
      <c r="E41" s="480"/>
      <c r="F41" s="256"/>
      <c r="G41" s="257" t="s">
        <v>82</v>
      </c>
      <c r="H41" s="258"/>
      <c r="I41" s="257" t="s">
        <v>117</v>
      </c>
      <c r="J41" s="185"/>
      <c r="K41" s="257" t="s">
        <v>118</v>
      </c>
      <c r="L41" s="258"/>
      <c r="M41" s="257" t="s">
        <v>255</v>
      </c>
      <c r="N41" s="258"/>
      <c r="O41" s="257" t="s">
        <v>254</v>
      </c>
      <c r="P41" s="258"/>
      <c r="Q41" s="257" t="s">
        <v>251</v>
      </c>
      <c r="S41" s="228"/>
      <c r="U41" s="227"/>
      <c r="V41" s="227"/>
      <c r="W41" s="227"/>
      <c r="X41" s="227"/>
      <c r="Y41" s="227"/>
      <c r="Z41" s="227"/>
      <c r="AA41" s="292"/>
      <c r="AB41" s="292"/>
      <c r="AC41" s="292"/>
      <c r="AD41" s="292"/>
      <c r="AE41" s="185"/>
      <c r="AF41" s="292"/>
      <c r="AG41" s="292"/>
      <c r="AH41" s="292"/>
      <c r="AI41" s="292"/>
    </row>
    <row r="42" spans="1:35" ht="20" customHeight="1" x14ac:dyDescent="0.15">
      <c r="A42" s="228"/>
      <c r="C42" s="472" t="s">
        <v>7</v>
      </c>
      <c r="D42" s="472"/>
      <c r="E42" s="472"/>
      <c r="F42" s="256"/>
      <c r="G42" s="267">
        <f>'5. Exposure'!$V$29</f>
        <v>0</v>
      </c>
      <c r="H42" s="268"/>
      <c r="I42" s="184" t="e">
        <f>'6. Vulnerability'!V45</f>
        <v>#N/A</v>
      </c>
      <c r="J42" s="185"/>
      <c r="K42" s="184" t="e">
        <f>'7. Capacity'!P35</f>
        <v>#N/A</v>
      </c>
      <c r="L42" s="186"/>
      <c r="M42" s="184" t="e">
        <f>K42-I42</f>
        <v>#N/A</v>
      </c>
      <c r="N42" s="186"/>
      <c r="O42" s="184" t="e">
        <f>VLOOKUP(M42,$U$69:$V$269,2,TRUE)</f>
        <v>#N/A</v>
      </c>
      <c r="P42" s="186"/>
      <c r="Q42" s="188" t="e">
        <f>(2*O42+G42)/3</f>
        <v>#N/A</v>
      </c>
      <c r="S42" s="228"/>
      <c r="U42" s="293"/>
      <c r="V42" s="293"/>
      <c r="W42" s="293"/>
      <c r="X42" s="293"/>
      <c r="Y42" s="293"/>
      <c r="Z42" s="293"/>
      <c r="AA42" s="294"/>
      <c r="AB42" s="294"/>
      <c r="AC42" s="294"/>
      <c r="AD42" s="294"/>
      <c r="AE42" s="185"/>
      <c r="AF42" s="294"/>
      <c r="AG42" s="294"/>
      <c r="AH42" s="294"/>
      <c r="AI42" s="294"/>
    </row>
    <row r="43" spans="1:35" ht="20" customHeight="1" x14ac:dyDescent="0.15">
      <c r="A43" s="228"/>
      <c r="C43" s="471" t="s">
        <v>8</v>
      </c>
      <c r="D43" s="471"/>
      <c r="E43" s="471"/>
      <c r="F43" s="256"/>
      <c r="G43" s="274">
        <f>'5. Exposure'!$V$29</f>
        <v>0</v>
      </c>
      <c r="H43" s="268"/>
      <c r="I43" s="187" t="e">
        <f>'6. Vulnerability'!V46</f>
        <v>#N/A</v>
      </c>
      <c r="J43" s="185"/>
      <c r="K43" s="187" t="e">
        <f>'7. Capacity'!P36</f>
        <v>#N/A</v>
      </c>
      <c r="L43" s="186"/>
      <c r="M43" s="187" t="e">
        <f t="shared" ref="M43:M52" si="7">K43-I43</f>
        <v>#N/A</v>
      </c>
      <c r="N43" s="186"/>
      <c r="O43" s="187" t="e">
        <f t="shared" ref="O43:O52" si="8">VLOOKUP(M43,$U$69:$V$269,2,TRUE)</f>
        <v>#N/A</v>
      </c>
      <c r="P43" s="186"/>
      <c r="Q43" s="188" t="e">
        <f t="shared" ref="Q43:Q52" si="9">(2*O43+G43)/3</f>
        <v>#N/A</v>
      </c>
      <c r="S43" s="228"/>
      <c r="U43" s="294"/>
      <c r="V43" s="294"/>
      <c r="W43" s="482"/>
      <c r="X43" s="484"/>
      <c r="Y43" s="295"/>
      <c r="Z43" s="295"/>
      <c r="AA43" s="294"/>
      <c r="AB43" s="294"/>
      <c r="AC43" s="294"/>
      <c r="AD43" s="185"/>
      <c r="AE43" s="185"/>
      <c r="AF43" s="185"/>
      <c r="AG43" s="185"/>
      <c r="AH43" s="185"/>
      <c r="AI43" s="185"/>
    </row>
    <row r="44" spans="1:35" ht="20" customHeight="1" x14ac:dyDescent="0.15">
      <c r="A44" s="228"/>
      <c r="C44" s="472" t="s">
        <v>92</v>
      </c>
      <c r="D44" s="472"/>
      <c r="E44" s="472"/>
      <c r="F44" s="256"/>
      <c r="G44" s="267">
        <f>'5. Exposure'!$V$29</f>
        <v>0</v>
      </c>
      <c r="H44" s="268"/>
      <c r="I44" s="184" t="e">
        <f>'6. Vulnerability'!V47</f>
        <v>#N/A</v>
      </c>
      <c r="J44" s="185"/>
      <c r="K44" s="184" t="e">
        <f>'7. Capacity'!P37</f>
        <v>#N/A</v>
      </c>
      <c r="L44" s="186"/>
      <c r="M44" s="184" t="e">
        <f t="shared" si="7"/>
        <v>#N/A</v>
      </c>
      <c r="N44" s="186"/>
      <c r="O44" s="184" t="e">
        <f t="shared" si="8"/>
        <v>#N/A</v>
      </c>
      <c r="P44" s="186"/>
      <c r="Q44" s="188" t="e">
        <f t="shared" si="9"/>
        <v>#N/A</v>
      </c>
      <c r="S44" s="228"/>
      <c r="U44" s="294"/>
      <c r="V44" s="294"/>
      <c r="W44" s="483"/>
      <c r="X44" s="485"/>
      <c r="Y44" s="296"/>
      <c r="Z44" s="296"/>
      <c r="AA44" s="294"/>
      <c r="AB44" s="294"/>
      <c r="AC44" s="294"/>
      <c r="AD44" s="185"/>
      <c r="AE44" s="185"/>
      <c r="AF44" s="185"/>
      <c r="AG44" s="185"/>
      <c r="AH44" s="185"/>
      <c r="AI44" s="185"/>
    </row>
    <row r="45" spans="1:35" ht="20" customHeight="1" x14ac:dyDescent="0.15">
      <c r="A45" s="228"/>
      <c r="C45" s="471" t="s">
        <v>9</v>
      </c>
      <c r="D45" s="471"/>
      <c r="E45" s="471"/>
      <c r="F45" s="256"/>
      <c r="G45" s="274">
        <f>'5. Exposure'!$V$29</f>
        <v>0</v>
      </c>
      <c r="H45" s="268"/>
      <c r="I45" s="187" t="e">
        <f>'6. Vulnerability'!V48</f>
        <v>#N/A</v>
      </c>
      <c r="J45" s="185"/>
      <c r="K45" s="187" t="e">
        <f>'7. Capacity'!P38</f>
        <v>#N/A</v>
      </c>
      <c r="L45" s="186"/>
      <c r="M45" s="187" t="e">
        <f t="shared" si="7"/>
        <v>#N/A</v>
      </c>
      <c r="N45" s="186"/>
      <c r="O45" s="187" t="e">
        <f t="shared" si="8"/>
        <v>#N/A</v>
      </c>
      <c r="P45" s="186"/>
      <c r="Q45" s="188" t="e">
        <f t="shared" si="9"/>
        <v>#N/A</v>
      </c>
      <c r="S45" s="228"/>
      <c r="U45" s="294"/>
      <c r="V45" s="294"/>
      <c r="W45" s="185"/>
      <c r="X45" s="297"/>
      <c r="Y45" s="297"/>
      <c r="Z45" s="297"/>
      <c r="AA45" s="294"/>
      <c r="AB45" s="294"/>
      <c r="AC45" s="294"/>
      <c r="AD45" s="185"/>
      <c r="AE45" s="185"/>
      <c r="AF45" s="185"/>
      <c r="AG45" s="185"/>
      <c r="AH45" s="185"/>
      <c r="AI45" s="185"/>
    </row>
    <row r="46" spans="1:35" ht="20" customHeight="1" x14ac:dyDescent="0.15">
      <c r="A46" s="228"/>
      <c r="C46" s="472" t="s">
        <v>93</v>
      </c>
      <c r="D46" s="472"/>
      <c r="E46" s="472"/>
      <c r="F46" s="256"/>
      <c r="G46" s="267">
        <f>'5. Exposure'!$V$29</f>
        <v>0</v>
      </c>
      <c r="H46" s="268"/>
      <c r="I46" s="184" t="e">
        <f>'6. Vulnerability'!V49</f>
        <v>#N/A</v>
      </c>
      <c r="J46" s="185"/>
      <c r="K46" s="184" t="e">
        <f>'7. Capacity'!P39</f>
        <v>#N/A</v>
      </c>
      <c r="L46" s="186"/>
      <c r="M46" s="184" t="e">
        <f t="shared" si="7"/>
        <v>#N/A</v>
      </c>
      <c r="N46" s="186"/>
      <c r="O46" s="184" t="e">
        <f t="shared" si="8"/>
        <v>#N/A</v>
      </c>
      <c r="P46" s="186"/>
      <c r="Q46" s="188" t="e">
        <f t="shared" si="9"/>
        <v>#N/A</v>
      </c>
      <c r="S46" s="228"/>
      <c r="U46" s="294"/>
      <c r="V46" s="294"/>
      <c r="W46" s="185"/>
      <c r="X46" s="297"/>
      <c r="Y46" s="297"/>
      <c r="Z46" s="297"/>
      <c r="AA46" s="294"/>
      <c r="AB46" s="294"/>
      <c r="AC46" s="294"/>
      <c r="AD46" s="185"/>
      <c r="AE46" s="185"/>
      <c r="AF46" s="185"/>
      <c r="AG46" s="185"/>
      <c r="AH46" s="185"/>
      <c r="AI46" s="185"/>
    </row>
    <row r="47" spans="1:35" ht="20" customHeight="1" x14ac:dyDescent="0.15">
      <c r="A47" s="228"/>
      <c r="C47" s="471" t="s">
        <v>10</v>
      </c>
      <c r="D47" s="471"/>
      <c r="E47" s="471"/>
      <c r="F47" s="256"/>
      <c r="G47" s="274">
        <f>'5. Exposure'!$V$29</f>
        <v>0</v>
      </c>
      <c r="H47" s="268"/>
      <c r="I47" s="187" t="e">
        <f>'6. Vulnerability'!V50</f>
        <v>#N/A</v>
      </c>
      <c r="J47" s="185"/>
      <c r="K47" s="187" t="e">
        <f>'7. Capacity'!P40</f>
        <v>#N/A</v>
      </c>
      <c r="L47" s="186"/>
      <c r="M47" s="187" t="e">
        <f t="shared" si="7"/>
        <v>#N/A</v>
      </c>
      <c r="N47" s="186"/>
      <c r="O47" s="187" t="e">
        <f t="shared" si="8"/>
        <v>#N/A</v>
      </c>
      <c r="P47" s="186"/>
      <c r="Q47" s="188" t="e">
        <f t="shared" si="9"/>
        <v>#N/A</v>
      </c>
      <c r="S47" s="228"/>
      <c r="U47" s="294"/>
      <c r="V47" s="294"/>
      <c r="W47" s="185"/>
      <c r="X47" s="297"/>
      <c r="Y47" s="297"/>
      <c r="Z47" s="297"/>
      <c r="AA47" s="294"/>
      <c r="AB47" s="294"/>
      <c r="AC47" s="294"/>
      <c r="AD47" s="185"/>
      <c r="AE47" s="185"/>
      <c r="AF47" s="185"/>
      <c r="AG47" s="185"/>
      <c r="AH47" s="185"/>
      <c r="AI47" s="185"/>
    </row>
    <row r="48" spans="1:35" ht="20" customHeight="1" x14ac:dyDescent="0.15">
      <c r="A48" s="228"/>
      <c r="C48" s="472" t="s">
        <v>11</v>
      </c>
      <c r="D48" s="472"/>
      <c r="E48" s="472"/>
      <c r="F48" s="256"/>
      <c r="G48" s="267">
        <f>'5. Exposure'!$V$29</f>
        <v>0</v>
      </c>
      <c r="H48" s="268"/>
      <c r="I48" s="184" t="e">
        <f>'6. Vulnerability'!V51</f>
        <v>#N/A</v>
      </c>
      <c r="J48" s="185"/>
      <c r="K48" s="184" t="e">
        <f>'7. Capacity'!P41</f>
        <v>#N/A</v>
      </c>
      <c r="L48" s="186"/>
      <c r="M48" s="184" t="e">
        <f t="shared" si="7"/>
        <v>#N/A</v>
      </c>
      <c r="N48" s="186"/>
      <c r="O48" s="184" t="e">
        <f t="shared" si="8"/>
        <v>#N/A</v>
      </c>
      <c r="P48" s="186"/>
      <c r="Q48" s="188" t="e">
        <f t="shared" si="9"/>
        <v>#N/A</v>
      </c>
      <c r="S48" s="228"/>
      <c r="U48" s="294"/>
      <c r="V48" s="294"/>
      <c r="W48" s="482"/>
      <c r="X48" s="484"/>
      <c r="Y48" s="295"/>
      <c r="Z48" s="295"/>
      <c r="AA48" s="294"/>
      <c r="AB48" s="294"/>
      <c r="AC48" s="294"/>
      <c r="AD48" s="185"/>
      <c r="AE48" s="185"/>
      <c r="AF48" s="185"/>
      <c r="AG48" s="185"/>
      <c r="AH48" s="185"/>
      <c r="AI48" s="185"/>
    </row>
    <row r="49" spans="1:35" ht="20" customHeight="1" x14ac:dyDescent="0.15">
      <c r="A49" s="228"/>
      <c r="C49" s="471" t="s">
        <v>94</v>
      </c>
      <c r="D49" s="471"/>
      <c r="E49" s="471"/>
      <c r="F49" s="256"/>
      <c r="G49" s="274">
        <f>'5. Exposure'!$V$29</f>
        <v>0</v>
      </c>
      <c r="H49" s="268"/>
      <c r="I49" s="187" t="e">
        <f>'6. Vulnerability'!V52</f>
        <v>#N/A</v>
      </c>
      <c r="J49" s="185"/>
      <c r="K49" s="187" t="e">
        <f>'7. Capacity'!P42</f>
        <v>#N/A</v>
      </c>
      <c r="L49" s="186"/>
      <c r="M49" s="187" t="e">
        <f t="shared" si="7"/>
        <v>#N/A</v>
      </c>
      <c r="N49" s="186"/>
      <c r="O49" s="187" t="e">
        <f t="shared" si="8"/>
        <v>#N/A</v>
      </c>
      <c r="P49" s="186"/>
      <c r="Q49" s="188" t="e">
        <f t="shared" si="9"/>
        <v>#N/A</v>
      </c>
      <c r="S49" s="228"/>
      <c r="U49" s="294"/>
      <c r="V49" s="294"/>
      <c r="W49" s="483"/>
      <c r="X49" s="485"/>
      <c r="Y49" s="296"/>
      <c r="Z49" s="296"/>
      <c r="AA49" s="294"/>
      <c r="AB49" s="294"/>
      <c r="AC49" s="294"/>
      <c r="AD49" s="185"/>
      <c r="AE49" s="185"/>
      <c r="AF49" s="185"/>
      <c r="AG49" s="185"/>
      <c r="AH49" s="185"/>
      <c r="AI49" s="185"/>
    </row>
    <row r="50" spans="1:35" ht="20" customHeight="1" x14ac:dyDescent="0.15">
      <c r="A50" s="228"/>
      <c r="C50" s="472" t="s">
        <v>95</v>
      </c>
      <c r="D50" s="472"/>
      <c r="E50" s="472"/>
      <c r="F50" s="256"/>
      <c r="G50" s="267">
        <f>'5. Exposure'!$V$29</f>
        <v>0</v>
      </c>
      <c r="H50" s="268"/>
      <c r="I50" s="184" t="e">
        <f>'6. Vulnerability'!V53</f>
        <v>#N/A</v>
      </c>
      <c r="J50" s="185"/>
      <c r="K50" s="184" t="e">
        <f>'7. Capacity'!P43</f>
        <v>#N/A</v>
      </c>
      <c r="L50" s="186"/>
      <c r="M50" s="184" t="e">
        <f t="shared" si="7"/>
        <v>#N/A</v>
      </c>
      <c r="N50" s="186"/>
      <c r="O50" s="184" t="e">
        <f t="shared" si="8"/>
        <v>#N/A</v>
      </c>
      <c r="P50" s="186"/>
      <c r="Q50" s="188" t="e">
        <f t="shared" si="9"/>
        <v>#N/A</v>
      </c>
      <c r="S50" s="228"/>
      <c r="U50" s="227"/>
      <c r="V50" s="227"/>
      <c r="W50" s="227"/>
      <c r="X50" s="227"/>
      <c r="Y50" s="227"/>
      <c r="Z50" s="227"/>
      <c r="AA50" s="227"/>
      <c r="AB50" s="227"/>
      <c r="AC50" s="227"/>
      <c r="AD50" s="227"/>
      <c r="AE50" s="227"/>
      <c r="AF50" s="227"/>
      <c r="AG50" s="227"/>
      <c r="AH50" s="227"/>
      <c r="AI50" s="227"/>
    </row>
    <row r="51" spans="1:35" ht="20" customHeight="1" x14ac:dyDescent="0.15">
      <c r="A51" s="228"/>
      <c r="C51" s="471" t="s">
        <v>12</v>
      </c>
      <c r="D51" s="471"/>
      <c r="E51" s="471"/>
      <c r="F51" s="256"/>
      <c r="G51" s="274">
        <f>'5. Exposure'!$V$29</f>
        <v>0</v>
      </c>
      <c r="H51" s="268"/>
      <c r="I51" s="187" t="e">
        <f>'6. Vulnerability'!V54</f>
        <v>#N/A</v>
      </c>
      <c r="J51" s="185"/>
      <c r="K51" s="187" t="e">
        <f>'7. Capacity'!P44</f>
        <v>#N/A</v>
      </c>
      <c r="L51" s="186"/>
      <c r="M51" s="187" t="e">
        <f t="shared" si="7"/>
        <v>#N/A</v>
      </c>
      <c r="N51" s="186"/>
      <c r="O51" s="187" t="e">
        <f t="shared" si="8"/>
        <v>#N/A</v>
      </c>
      <c r="P51" s="186"/>
      <c r="Q51" s="188" t="e">
        <f t="shared" si="9"/>
        <v>#N/A</v>
      </c>
      <c r="S51" s="228"/>
    </row>
    <row r="52" spans="1:35" ht="20" customHeight="1" x14ac:dyDescent="0.15">
      <c r="A52" s="228"/>
      <c r="C52" s="472" t="s">
        <v>13</v>
      </c>
      <c r="D52" s="472"/>
      <c r="E52" s="472"/>
      <c r="F52" s="256"/>
      <c r="G52" s="267">
        <f>'5. Exposure'!$V$29</f>
        <v>0</v>
      </c>
      <c r="H52" s="268"/>
      <c r="I52" s="184" t="e">
        <f>'6. Vulnerability'!V55</f>
        <v>#N/A</v>
      </c>
      <c r="J52" s="185"/>
      <c r="K52" s="184" t="e">
        <f>'7. Capacity'!P45</f>
        <v>#N/A</v>
      </c>
      <c r="L52" s="186"/>
      <c r="M52" s="184" t="e">
        <f t="shared" si="7"/>
        <v>#N/A</v>
      </c>
      <c r="N52" s="186"/>
      <c r="O52" s="184" t="e">
        <f t="shared" si="8"/>
        <v>#N/A</v>
      </c>
      <c r="P52" s="186"/>
      <c r="Q52" s="188" t="e">
        <f t="shared" si="9"/>
        <v>#N/A</v>
      </c>
      <c r="S52" s="228"/>
    </row>
    <row r="53" spans="1:35" x14ac:dyDescent="0.15">
      <c r="A53" s="228"/>
      <c r="S53" s="228"/>
      <c r="U53" s="227"/>
      <c r="V53" s="227"/>
      <c r="W53" s="227"/>
      <c r="X53" s="227"/>
      <c r="Y53" s="227"/>
      <c r="Z53" s="227"/>
      <c r="AA53" s="227"/>
      <c r="AB53" s="227"/>
      <c r="AC53" s="227"/>
      <c r="AD53" s="227"/>
      <c r="AE53" s="227"/>
      <c r="AF53" s="227"/>
      <c r="AG53" s="227"/>
      <c r="AH53" s="227"/>
      <c r="AI53" s="227"/>
    </row>
    <row r="54" spans="1:35" ht="32" customHeight="1" x14ac:dyDescent="0.15">
      <c r="A54" s="228"/>
      <c r="C54" s="298" t="s">
        <v>66</v>
      </c>
      <c r="D54" s="298"/>
      <c r="E54" s="498" t="str">
        <f>'4. Hazards'!E34</f>
        <v xml:space="preserve"> </v>
      </c>
      <c r="F54" s="498"/>
      <c r="G54" s="498"/>
      <c r="H54" s="498"/>
      <c r="I54" s="498"/>
      <c r="J54" s="299"/>
      <c r="K54" s="299"/>
      <c r="L54" s="299"/>
      <c r="M54" s="299"/>
      <c r="N54" s="299"/>
      <c r="O54" s="299"/>
      <c r="P54" s="299"/>
      <c r="Q54" s="299"/>
      <c r="S54" s="228"/>
      <c r="U54" s="227"/>
      <c r="V54" s="227"/>
      <c r="W54" s="227"/>
      <c r="X54" s="227"/>
      <c r="Y54" s="227"/>
      <c r="Z54" s="227"/>
      <c r="AA54" s="486"/>
      <c r="AB54" s="486"/>
      <c r="AC54" s="486"/>
      <c r="AD54" s="486"/>
      <c r="AE54" s="227"/>
      <c r="AF54" s="486"/>
      <c r="AG54" s="486"/>
      <c r="AH54" s="486"/>
      <c r="AI54" s="486"/>
    </row>
    <row r="55" spans="1:35" x14ac:dyDescent="0.15">
      <c r="A55" s="228"/>
      <c r="C55" s="475"/>
      <c r="D55" s="476"/>
      <c r="E55" s="476"/>
      <c r="F55" s="476"/>
      <c r="G55" s="476"/>
      <c r="H55" s="476"/>
      <c r="I55" s="476"/>
      <c r="J55" s="476"/>
      <c r="K55" s="476"/>
      <c r="L55" s="476"/>
      <c r="M55" s="476"/>
      <c r="N55" s="476"/>
      <c r="O55" s="476"/>
      <c r="P55" s="476"/>
      <c r="Q55" s="477"/>
      <c r="S55" s="228"/>
      <c r="U55" s="227"/>
      <c r="V55" s="227"/>
      <c r="W55" s="227"/>
      <c r="X55" s="227"/>
      <c r="Y55" s="227"/>
      <c r="Z55" s="227"/>
      <c r="AA55" s="481"/>
      <c r="AB55" s="481"/>
      <c r="AC55" s="481"/>
      <c r="AD55" s="481"/>
      <c r="AE55" s="185"/>
      <c r="AF55" s="481"/>
      <c r="AG55" s="481"/>
      <c r="AH55" s="481"/>
      <c r="AI55" s="481"/>
    </row>
    <row r="56" spans="1:35" ht="16" customHeight="1" x14ac:dyDescent="0.15">
      <c r="A56" s="228"/>
      <c r="C56" s="478" t="s">
        <v>98</v>
      </c>
      <c r="D56" s="479"/>
      <c r="E56" s="480"/>
      <c r="F56" s="256"/>
      <c r="G56" s="257" t="s">
        <v>84</v>
      </c>
      <c r="H56" s="258"/>
      <c r="I56" s="257" t="s">
        <v>117</v>
      </c>
      <c r="J56" s="185"/>
      <c r="K56" s="257" t="s">
        <v>118</v>
      </c>
      <c r="L56" s="258"/>
      <c r="M56" s="257" t="s">
        <v>255</v>
      </c>
      <c r="N56" s="258"/>
      <c r="O56" s="257" t="s">
        <v>254</v>
      </c>
      <c r="P56" s="258"/>
      <c r="Q56" s="257" t="s">
        <v>251</v>
      </c>
      <c r="S56" s="228"/>
      <c r="U56" s="227"/>
      <c r="V56" s="227"/>
      <c r="W56" s="227"/>
      <c r="X56" s="227"/>
      <c r="Y56" s="227"/>
      <c r="Z56" s="227"/>
      <c r="AA56" s="292"/>
      <c r="AB56" s="292"/>
      <c r="AC56" s="292"/>
      <c r="AD56" s="292"/>
      <c r="AE56" s="185"/>
      <c r="AF56" s="292"/>
      <c r="AG56" s="292"/>
      <c r="AH56" s="292"/>
      <c r="AI56" s="292"/>
    </row>
    <row r="57" spans="1:35" ht="20" customHeight="1" x14ac:dyDescent="0.15">
      <c r="A57" s="228"/>
      <c r="C57" s="472" t="s">
        <v>7</v>
      </c>
      <c r="D57" s="472"/>
      <c r="E57" s="472"/>
      <c r="F57" s="256"/>
      <c r="G57" s="267">
        <f>'5. Exposure'!$K$44</f>
        <v>0</v>
      </c>
      <c r="H57" s="268"/>
      <c r="I57" s="184" t="e">
        <f>'6. Vulnerability'!V60</f>
        <v>#N/A</v>
      </c>
      <c r="J57" s="185"/>
      <c r="K57" s="184" t="e">
        <f>'7. Capacity'!P50</f>
        <v>#N/A</v>
      </c>
      <c r="L57" s="186"/>
      <c r="M57" s="184" t="e">
        <f>K57-I57</f>
        <v>#N/A</v>
      </c>
      <c r="N57" s="186"/>
      <c r="O57" s="184" t="e">
        <f>VLOOKUP(M57,$U$69:$V$269,2,TRUE)</f>
        <v>#N/A</v>
      </c>
      <c r="P57" s="186"/>
      <c r="Q57" s="188" t="e">
        <f>(2*O57+G57)/3</f>
        <v>#N/A</v>
      </c>
      <c r="S57" s="228"/>
      <c r="U57" s="293"/>
      <c r="V57" s="293"/>
      <c r="W57" s="293"/>
      <c r="X57" s="293"/>
      <c r="Y57" s="293"/>
      <c r="Z57" s="293"/>
      <c r="AA57" s="294"/>
      <c r="AB57" s="294"/>
      <c r="AC57" s="294"/>
      <c r="AD57" s="294"/>
      <c r="AE57" s="185"/>
      <c r="AF57" s="294"/>
      <c r="AG57" s="294"/>
      <c r="AH57" s="294"/>
      <c r="AI57" s="294"/>
    </row>
    <row r="58" spans="1:35" ht="20" customHeight="1" x14ac:dyDescent="0.15">
      <c r="A58" s="228"/>
      <c r="C58" s="471" t="s">
        <v>8</v>
      </c>
      <c r="D58" s="471"/>
      <c r="E58" s="471"/>
      <c r="F58" s="256"/>
      <c r="G58" s="274">
        <f>'5. Exposure'!$K$44</f>
        <v>0</v>
      </c>
      <c r="H58" s="268"/>
      <c r="I58" s="187" t="e">
        <f>'6. Vulnerability'!V61</f>
        <v>#N/A</v>
      </c>
      <c r="J58" s="185"/>
      <c r="K58" s="187" t="e">
        <f>'7. Capacity'!P51</f>
        <v>#N/A</v>
      </c>
      <c r="L58" s="186"/>
      <c r="M58" s="187" t="e">
        <f t="shared" ref="M58:M67" si="10">K58-I58</f>
        <v>#N/A</v>
      </c>
      <c r="N58" s="186"/>
      <c r="O58" s="187" t="e">
        <f t="shared" ref="O58:O67" si="11">VLOOKUP(M58,$U$69:$V$269,2,TRUE)</f>
        <v>#N/A</v>
      </c>
      <c r="P58" s="186"/>
      <c r="Q58" s="188" t="e">
        <f t="shared" ref="Q58:Q67" si="12">(2*O58+G58)/3</f>
        <v>#N/A</v>
      </c>
      <c r="S58" s="228"/>
      <c r="U58" s="294"/>
      <c r="V58" s="294"/>
      <c r="W58" s="482"/>
      <c r="X58" s="484"/>
      <c r="Y58" s="295"/>
      <c r="Z58" s="295"/>
      <c r="AA58" s="294"/>
      <c r="AB58" s="294"/>
      <c r="AC58" s="294"/>
      <c r="AD58" s="294"/>
      <c r="AE58" s="185"/>
      <c r="AF58" s="294"/>
      <c r="AG58" s="294"/>
      <c r="AH58" s="294"/>
      <c r="AI58" s="294"/>
    </row>
    <row r="59" spans="1:35" ht="20" customHeight="1" x14ac:dyDescent="0.15">
      <c r="A59" s="228"/>
      <c r="C59" s="472" t="s">
        <v>92</v>
      </c>
      <c r="D59" s="472"/>
      <c r="E59" s="472"/>
      <c r="F59" s="256"/>
      <c r="G59" s="267">
        <f>'5. Exposure'!$K$44</f>
        <v>0</v>
      </c>
      <c r="H59" s="268"/>
      <c r="I59" s="184" t="e">
        <f>'6. Vulnerability'!V62</f>
        <v>#N/A</v>
      </c>
      <c r="J59" s="185"/>
      <c r="K59" s="184" t="e">
        <f>'7. Capacity'!P52</f>
        <v>#N/A</v>
      </c>
      <c r="L59" s="186"/>
      <c r="M59" s="184" t="e">
        <f t="shared" si="10"/>
        <v>#N/A</v>
      </c>
      <c r="N59" s="186"/>
      <c r="O59" s="184" t="e">
        <f t="shared" si="11"/>
        <v>#N/A</v>
      </c>
      <c r="P59" s="186"/>
      <c r="Q59" s="188" t="e">
        <f t="shared" si="12"/>
        <v>#N/A</v>
      </c>
      <c r="S59" s="228"/>
      <c r="U59" s="294"/>
      <c r="V59" s="294"/>
      <c r="W59" s="483"/>
      <c r="X59" s="485"/>
      <c r="Y59" s="296"/>
      <c r="Z59" s="296"/>
      <c r="AA59" s="294"/>
      <c r="AB59" s="294"/>
      <c r="AC59" s="294"/>
      <c r="AD59" s="294"/>
      <c r="AE59" s="185"/>
      <c r="AF59" s="294"/>
      <c r="AG59" s="294"/>
      <c r="AH59" s="294"/>
      <c r="AI59" s="294"/>
    </row>
    <row r="60" spans="1:35" ht="20" customHeight="1" x14ac:dyDescent="0.15">
      <c r="A60" s="228"/>
      <c r="C60" s="471" t="s">
        <v>9</v>
      </c>
      <c r="D60" s="471"/>
      <c r="E60" s="471"/>
      <c r="F60" s="256"/>
      <c r="G60" s="274">
        <f>'5. Exposure'!$K$44</f>
        <v>0</v>
      </c>
      <c r="H60" s="268"/>
      <c r="I60" s="187" t="e">
        <f>'6. Vulnerability'!V63</f>
        <v>#N/A</v>
      </c>
      <c r="J60" s="185"/>
      <c r="K60" s="187" t="e">
        <f>'7. Capacity'!P53</f>
        <v>#N/A</v>
      </c>
      <c r="L60" s="186"/>
      <c r="M60" s="187" t="e">
        <f t="shared" si="10"/>
        <v>#N/A</v>
      </c>
      <c r="N60" s="186"/>
      <c r="O60" s="187" t="e">
        <f t="shared" si="11"/>
        <v>#N/A</v>
      </c>
      <c r="P60" s="186"/>
      <c r="Q60" s="188" t="e">
        <f t="shared" si="12"/>
        <v>#N/A</v>
      </c>
      <c r="S60" s="228"/>
      <c r="U60" s="294"/>
      <c r="V60" s="294"/>
      <c r="W60" s="482"/>
      <c r="X60" s="484"/>
      <c r="Y60" s="295"/>
      <c r="Z60" s="295"/>
      <c r="AA60" s="294"/>
      <c r="AB60" s="294"/>
      <c r="AC60" s="294"/>
      <c r="AD60" s="294"/>
      <c r="AE60" s="185"/>
      <c r="AF60" s="294"/>
      <c r="AG60" s="294"/>
      <c r="AH60" s="294"/>
      <c r="AI60" s="294"/>
    </row>
    <row r="61" spans="1:35" ht="20" customHeight="1" x14ac:dyDescent="0.15">
      <c r="A61" s="228"/>
      <c r="C61" s="472" t="s">
        <v>93</v>
      </c>
      <c r="D61" s="472"/>
      <c r="E61" s="472"/>
      <c r="F61" s="256"/>
      <c r="G61" s="267">
        <f>'5. Exposure'!$K$44</f>
        <v>0</v>
      </c>
      <c r="H61" s="268"/>
      <c r="I61" s="184" t="e">
        <f>'6. Vulnerability'!V64</f>
        <v>#N/A</v>
      </c>
      <c r="J61" s="185"/>
      <c r="K61" s="184" t="e">
        <f>'7. Capacity'!P54</f>
        <v>#N/A</v>
      </c>
      <c r="L61" s="186"/>
      <c r="M61" s="184" t="e">
        <f t="shared" si="10"/>
        <v>#N/A</v>
      </c>
      <c r="N61" s="186"/>
      <c r="O61" s="184" t="e">
        <f t="shared" si="11"/>
        <v>#N/A</v>
      </c>
      <c r="P61" s="186"/>
      <c r="Q61" s="188" t="e">
        <f t="shared" si="12"/>
        <v>#N/A</v>
      </c>
      <c r="S61" s="228"/>
      <c r="U61" s="294"/>
      <c r="V61" s="294"/>
      <c r="W61" s="517"/>
      <c r="X61" s="518"/>
      <c r="Y61" s="300"/>
      <c r="Z61" s="300"/>
      <c r="AA61" s="294"/>
      <c r="AB61" s="294"/>
      <c r="AC61" s="294"/>
      <c r="AD61" s="294"/>
      <c r="AE61" s="185"/>
      <c r="AF61" s="294"/>
      <c r="AG61" s="294"/>
      <c r="AH61" s="294"/>
      <c r="AI61" s="294"/>
    </row>
    <row r="62" spans="1:35" ht="20" customHeight="1" x14ac:dyDescent="0.15">
      <c r="A62" s="228"/>
      <c r="C62" s="471" t="s">
        <v>10</v>
      </c>
      <c r="D62" s="471"/>
      <c r="E62" s="471"/>
      <c r="F62" s="256"/>
      <c r="G62" s="274">
        <f>'5. Exposure'!$K$44</f>
        <v>0</v>
      </c>
      <c r="H62" s="268"/>
      <c r="I62" s="187" t="e">
        <f>'6. Vulnerability'!V65</f>
        <v>#N/A</v>
      </c>
      <c r="J62" s="185"/>
      <c r="K62" s="187" t="e">
        <f>'7. Capacity'!P55</f>
        <v>#N/A</v>
      </c>
      <c r="L62" s="186"/>
      <c r="M62" s="187" t="e">
        <f t="shared" si="10"/>
        <v>#N/A</v>
      </c>
      <c r="N62" s="186"/>
      <c r="O62" s="187" t="e">
        <f t="shared" si="11"/>
        <v>#N/A</v>
      </c>
      <c r="P62" s="186"/>
      <c r="Q62" s="188" t="e">
        <f t="shared" si="12"/>
        <v>#N/A</v>
      </c>
      <c r="S62" s="228"/>
      <c r="U62" s="294"/>
      <c r="V62" s="294"/>
      <c r="W62" s="483"/>
      <c r="X62" s="485"/>
      <c r="Y62" s="296"/>
      <c r="Z62" s="296"/>
      <c r="AA62" s="294"/>
      <c r="AB62" s="294"/>
      <c r="AC62" s="294"/>
      <c r="AD62" s="294"/>
      <c r="AE62" s="185"/>
      <c r="AF62" s="294"/>
      <c r="AG62" s="294"/>
      <c r="AH62" s="294"/>
      <c r="AI62" s="294"/>
    </row>
    <row r="63" spans="1:35" ht="20" customHeight="1" x14ac:dyDescent="0.15">
      <c r="A63" s="228"/>
      <c r="C63" s="472" t="s">
        <v>11</v>
      </c>
      <c r="D63" s="472"/>
      <c r="E63" s="472"/>
      <c r="F63" s="256"/>
      <c r="G63" s="267">
        <f>'5. Exposure'!$K$44</f>
        <v>0</v>
      </c>
      <c r="H63" s="268"/>
      <c r="I63" s="184" t="e">
        <f>'6. Vulnerability'!V66</f>
        <v>#N/A</v>
      </c>
      <c r="J63" s="185"/>
      <c r="K63" s="184" t="e">
        <f>'7. Capacity'!P56</f>
        <v>#N/A</v>
      </c>
      <c r="L63" s="186"/>
      <c r="M63" s="184" t="e">
        <f t="shared" si="10"/>
        <v>#N/A</v>
      </c>
      <c r="N63" s="186"/>
      <c r="O63" s="184" t="e">
        <f t="shared" si="11"/>
        <v>#N/A</v>
      </c>
      <c r="P63" s="186"/>
      <c r="Q63" s="188" t="e">
        <f t="shared" si="12"/>
        <v>#N/A</v>
      </c>
      <c r="S63" s="228"/>
      <c r="U63" s="294"/>
      <c r="V63" s="294"/>
      <c r="W63" s="482"/>
      <c r="X63" s="484"/>
      <c r="Y63" s="295"/>
      <c r="Z63" s="295"/>
      <c r="AA63" s="294"/>
      <c r="AB63" s="294"/>
      <c r="AC63" s="294"/>
      <c r="AD63" s="294"/>
      <c r="AE63" s="185"/>
      <c r="AF63" s="294"/>
      <c r="AG63" s="294"/>
      <c r="AH63" s="294"/>
      <c r="AI63" s="294"/>
    </row>
    <row r="64" spans="1:35" ht="20" customHeight="1" x14ac:dyDescent="0.15">
      <c r="A64" s="228"/>
      <c r="C64" s="471" t="s">
        <v>94</v>
      </c>
      <c r="D64" s="471"/>
      <c r="E64" s="471"/>
      <c r="F64" s="256"/>
      <c r="G64" s="274">
        <f>'5. Exposure'!$K$44</f>
        <v>0</v>
      </c>
      <c r="H64" s="268"/>
      <c r="I64" s="187" t="e">
        <f>'6. Vulnerability'!V67</f>
        <v>#N/A</v>
      </c>
      <c r="J64" s="185"/>
      <c r="K64" s="187" t="e">
        <f>'7. Capacity'!P57</f>
        <v>#N/A</v>
      </c>
      <c r="L64" s="186"/>
      <c r="M64" s="187" t="e">
        <f t="shared" si="10"/>
        <v>#N/A</v>
      </c>
      <c r="N64" s="186"/>
      <c r="O64" s="187" t="e">
        <f t="shared" si="11"/>
        <v>#N/A</v>
      </c>
      <c r="P64" s="186"/>
      <c r="Q64" s="188" t="e">
        <f t="shared" si="12"/>
        <v>#N/A</v>
      </c>
      <c r="S64" s="228"/>
      <c r="U64" s="294"/>
      <c r="V64" s="294"/>
      <c r="W64" s="483"/>
      <c r="X64" s="485"/>
      <c r="Y64" s="296"/>
      <c r="Z64" s="296"/>
      <c r="AA64" s="294"/>
      <c r="AB64" s="294"/>
      <c r="AC64" s="294"/>
      <c r="AD64" s="294"/>
      <c r="AE64" s="185"/>
      <c r="AF64" s="294"/>
      <c r="AG64" s="294"/>
      <c r="AH64" s="294"/>
      <c r="AI64" s="294"/>
    </row>
    <row r="65" spans="1:35" ht="20" customHeight="1" x14ac:dyDescent="0.15">
      <c r="A65" s="228"/>
      <c r="C65" s="472" t="s">
        <v>95</v>
      </c>
      <c r="D65" s="472"/>
      <c r="E65" s="472"/>
      <c r="F65" s="256"/>
      <c r="G65" s="267">
        <f>'5. Exposure'!$K$44</f>
        <v>0</v>
      </c>
      <c r="H65" s="268"/>
      <c r="I65" s="184" t="e">
        <f>'6. Vulnerability'!V68</f>
        <v>#N/A</v>
      </c>
      <c r="J65" s="185"/>
      <c r="K65" s="184" t="e">
        <f>'7. Capacity'!P58</f>
        <v>#N/A</v>
      </c>
      <c r="L65" s="186"/>
      <c r="M65" s="184" t="e">
        <f t="shared" si="10"/>
        <v>#N/A</v>
      </c>
      <c r="N65" s="186"/>
      <c r="O65" s="184" t="e">
        <f t="shared" si="11"/>
        <v>#N/A</v>
      </c>
      <c r="P65" s="186"/>
      <c r="Q65" s="188" t="e">
        <f t="shared" si="12"/>
        <v>#N/A</v>
      </c>
      <c r="S65" s="228"/>
      <c r="U65" s="227"/>
      <c r="V65" s="227"/>
      <c r="W65" s="227"/>
      <c r="X65" s="227"/>
      <c r="Y65" s="227"/>
      <c r="Z65" s="227"/>
      <c r="AA65" s="227"/>
      <c r="AB65" s="227"/>
      <c r="AC65" s="227"/>
      <c r="AD65" s="227"/>
      <c r="AE65" s="227"/>
      <c r="AF65" s="227"/>
      <c r="AG65" s="227"/>
      <c r="AH65" s="227"/>
      <c r="AI65" s="227"/>
    </row>
    <row r="66" spans="1:35" ht="20" customHeight="1" x14ac:dyDescent="0.15">
      <c r="A66" s="228"/>
      <c r="C66" s="471" t="s">
        <v>12</v>
      </c>
      <c r="D66" s="471"/>
      <c r="E66" s="471"/>
      <c r="F66" s="256"/>
      <c r="G66" s="274">
        <f>'5. Exposure'!$K$44</f>
        <v>0</v>
      </c>
      <c r="H66" s="268"/>
      <c r="I66" s="187" t="e">
        <f>'6. Vulnerability'!V69</f>
        <v>#N/A</v>
      </c>
      <c r="J66" s="185"/>
      <c r="K66" s="187" t="e">
        <f>'7. Capacity'!P59</f>
        <v>#N/A</v>
      </c>
      <c r="L66" s="186"/>
      <c r="M66" s="187" t="e">
        <f t="shared" si="10"/>
        <v>#N/A</v>
      </c>
      <c r="N66" s="186"/>
      <c r="O66" s="187" t="e">
        <f t="shared" si="11"/>
        <v>#N/A</v>
      </c>
      <c r="P66" s="186"/>
      <c r="Q66" s="188" t="e">
        <f t="shared" si="12"/>
        <v>#N/A</v>
      </c>
      <c r="S66" s="228"/>
    </row>
    <row r="67" spans="1:35" ht="20" customHeight="1" x14ac:dyDescent="0.15">
      <c r="A67" s="228"/>
      <c r="C67" s="472" t="s">
        <v>13</v>
      </c>
      <c r="D67" s="472"/>
      <c r="E67" s="472"/>
      <c r="F67" s="256"/>
      <c r="G67" s="267">
        <f>'5. Exposure'!$K$44</f>
        <v>0</v>
      </c>
      <c r="H67" s="268"/>
      <c r="I67" s="184" t="e">
        <f>'6. Vulnerability'!V70</f>
        <v>#N/A</v>
      </c>
      <c r="J67" s="185"/>
      <c r="K67" s="184" t="e">
        <f>'7. Capacity'!P60</f>
        <v>#N/A</v>
      </c>
      <c r="L67" s="186"/>
      <c r="M67" s="184" t="e">
        <f t="shared" si="10"/>
        <v>#N/A</v>
      </c>
      <c r="N67" s="186"/>
      <c r="O67" s="184" t="e">
        <f t="shared" si="11"/>
        <v>#N/A</v>
      </c>
      <c r="P67" s="186"/>
      <c r="Q67" s="188" t="e">
        <f t="shared" si="12"/>
        <v>#N/A</v>
      </c>
      <c r="S67" s="228"/>
      <c r="U67" s="535" t="s">
        <v>219</v>
      </c>
      <c r="V67" s="536"/>
    </row>
    <row r="68" spans="1:35" x14ac:dyDescent="0.15">
      <c r="A68" s="228"/>
      <c r="S68" s="228"/>
      <c r="U68" s="301" t="s">
        <v>267</v>
      </c>
      <c r="V68" s="302" t="s">
        <v>262</v>
      </c>
    </row>
    <row r="69" spans="1:35" ht="32" customHeight="1" x14ac:dyDescent="0.15">
      <c r="A69" s="228"/>
      <c r="C69" s="303" t="s">
        <v>67</v>
      </c>
      <c r="D69" s="303"/>
      <c r="E69" s="502" t="str">
        <f>'4. Hazards'!O34</f>
        <v xml:space="preserve"> </v>
      </c>
      <c r="F69" s="502"/>
      <c r="G69" s="502"/>
      <c r="H69" s="502"/>
      <c r="I69" s="502"/>
      <c r="J69" s="304"/>
      <c r="K69" s="304"/>
      <c r="L69" s="304"/>
      <c r="M69" s="304"/>
      <c r="N69" s="304"/>
      <c r="O69" s="304"/>
      <c r="P69" s="304"/>
      <c r="Q69" s="304"/>
      <c r="S69" s="228"/>
      <c r="U69" s="305">
        <v>-1</v>
      </c>
      <c r="V69" s="306">
        <v>1</v>
      </c>
    </row>
    <row r="70" spans="1:35" x14ac:dyDescent="0.15">
      <c r="A70" s="228"/>
      <c r="C70" s="475"/>
      <c r="D70" s="476"/>
      <c r="E70" s="476"/>
      <c r="F70" s="476"/>
      <c r="G70" s="476"/>
      <c r="H70" s="476"/>
      <c r="I70" s="476"/>
      <c r="J70" s="476"/>
      <c r="K70" s="476"/>
      <c r="L70" s="476"/>
      <c r="M70" s="476"/>
      <c r="N70" s="476"/>
      <c r="O70" s="476"/>
      <c r="P70" s="476"/>
      <c r="Q70" s="477"/>
      <c r="S70" s="228"/>
      <c r="U70" s="305">
        <v>-0.99</v>
      </c>
      <c r="V70" s="306">
        <v>1</v>
      </c>
    </row>
    <row r="71" spans="1:35" ht="16" customHeight="1" x14ac:dyDescent="0.15">
      <c r="A71" s="228"/>
      <c r="C71" s="478" t="s">
        <v>98</v>
      </c>
      <c r="D71" s="479"/>
      <c r="E71" s="480"/>
      <c r="F71" s="256"/>
      <c r="G71" s="257" t="s">
        <v>85</v>
      </c>
      <c r="H71" s="258"/>
      <c r="I71" s="257" t="s">
        <v>117</v>
      </c>
      <c r="J71" s="185"/>
      <c r="K71" s="257" t="s">
        <v>118</v>
      </c>
      <c r="L71" s="258"/>
      <c r="M71" s="257" t="s">
        <v>255</v>
      </c>
      <c r="N71" s="258"/>
      <c r="O71" s="257" t="s">
        <v>254</v>
      </c>
      <c r="P71" s="258"/>
      <c r="Q71" s="257" t="s">
        <v>251</v>
      </c>
      <c r="S71" s="228"/>
      <c r="U71" s="269">
        <f>U70+0.01</f>
        <v>-0.98</v>
      </c>
      <c r="V71" s="306">
        <v>0.99</v>
      </c>
    </row>
    <row r="72" spans="1:35" ht="20" customHeight="1" x14ac:dyDescent="0.15">
      <c r="A72" s="228"/>
      <c r="C72" s="472" t="s">
        <v>7</v>
      </c>
      <c r="D72" s="472"/>
      <c r="E72" s="472"/>
      <c r="F72" s="256"/>
      <c r="G72" s="267">
        <f>'5. Exposure'!$V$44</f>
        <v>0</v>
      </c>
      <c r="H72" s="268"/>
      <c r="I72" s="184" t="e">
        <f>'6. Vulnerability'!V75</f>
        <v>#N/A</v>
      </c>
      <c r="J72" s="185"/>
      <c r="K72" s="184" t="e">
        <f>'7. Capacity'!P65</f>
        <v>#N/A</v>
      </c>
      <c r="L72" s="186"/>
      <c r="M72" s="184" t="e">
        <f>K72-I72</f>
        <v>#N/A</v>
      </c>
      <c r="N72" s="186"/>
      <c r="O72" s="184" t="e">
        <f>VLOOKUP(M72,$U$69:$V$269,2,TRUE)</f>
        <v>#N/A</v>
      </c>
      <c r="P72" s="186"/>
      <c r="Q72" s="188" t="e">
        <f>(2*O72+G72)/3</f>
        <v>#N/A</v>
      </c>
      <c r="S72" s="228"/>
      <c r="U72" s="269">
        <f t="shared" ref="U72:U135" si="13">U71+0.01</f>
        <v>-0.97</v>
      </c>
      <c r="V72" s="306">
        <v>0.99</v>
      </c>
    </row>
    <row r="73" spans="1:35" ht="20" customHeight="1" x14ac:dyDescent="0.15">
      <c r="A73" s="228"/>
      <c r="C73" s="471" t="s">
        <v>8</v>
      </c>
      <c r="D73" s="471"/>
      <c r="E73" s="471"/>
      <c r="F73" s="256"/>
      <c r="G73" s="274">
        <f>'5. Exposure'!$V$44</f>
        <v>0</v>
      </c>
      <c r="H73" s="268"/>
      <c r="I73" s="187" t="e">
        <f>'6. Vulnerability'!V76</f>
        <v>#N/A</v>
      </c>
      <c r="J73" s="185"/>
      <c r="K73" s="187" t="e">
        <f>'7. Capacity'!P66</f>
        <v>#N/A</v>
      </c>
      <c r="L73" s="186"/>
      <c r="M73" s="187" t="e">
        <f t="shared" ref="M73:M82" si="14">K73-I73</f>
        <v>#N/A</v>
      </c>
      <c r="N73" s="186"/>
      <c r="O73" s="187" t="e">
        <f t="shared" ref="O73:O82" si="15">VLOOKUP(M73,$U$69:$V$269,2,TRUE)</f>
        <v>#N/A</v>
      </c>
      <c r="P73" s="186"/>
      <c r="Q73" s="188" t="e">
        <f t="shared" ref="Q73:Q82" si="16">(2*O73+G73)/3</f>
        <v>#N/A</v>
      </c>
      <c r="S73" s="228"/>
      <c r="U73" s="305">
        <f t="shared" si="13"/>
        <v>-0.96</v>
      </c>
      <c r="V73" s="306">
        <v>0.98</v>
      </c>
    </row>
    <row r="74" spans="1:35" ht="20" customHeight="1" x14ac:dyDescent="0.15">
      <c r="A74" s="228"/>
      <c r="C74" s="472" t="s">
        <v>92</v>
      </c>
      <c r="D74" s="472"/>
      <c r="E74" s="472"/>
      <c r="F74" s="256"/>
      <c r="G74" s="267">
        <f>'5. Exposure'!$V$44</f>
        <v>0</v>
      </c>
      <c r="H74" s="268"/>
      <c r="I74" s="184" t="e">
        <f>'6. Vulnerability'!V77</f>
        <v>#N/A</v>
      </c>
      <c r="J74" s="185"/>
      <c r="K74" s="184" t="e">
        <f>'7. Capacity'!P67</f>
        <v>#N/A</v>
      </c>
      <c r="L74" s="186"/>
      <c r="M74" s="184" t="e">
        <f t="shared" si="14"/>
        <v>#N/A</v>
      </c>
      <c r="N74" s="186"/>
      <c r="O74" s="184" t="e">
        <f t="shared" si="15"/>
        <v>#N/A</v>
      </c>
      <c r="P74" s="186"/>
      <c r="Q74" s="188" t="e">
        <f t="shared" si="16"/>
        <v>#N/A</v>
      </c>
      <c r="S74" s="228"/>
      <c r="U74" s="305">
        <f t="shared" si="13"/>
        <v>-0.95</v>
      </c>
      <c r="V74" s="306">
        <v>0.98</v>
      </c>
    </row>
    <row r="75" spans="1:35" ht="20" customHeight="1" x14ac:dyDescent="0.15">
      <c r="A75" s="228"/>
      <c r="C75" s="471" t="s">
        <v>9</v>
      </c>
      <c r="D75" s="471"/>
      <c r="E75" s="471"/>
      <c r="F75" s="256"/>
      <c r="G75" s="274">
        <f>'5. Exposure'!$V$44</f>
        <v>0</v>
      </c>
      <c r="H75" s="268"/>
      <c r="I75" s="187" t="e">
        <f>'6. Vulnerability'!V78</f>
        <v>#N/A</v>
      </c>
      <c r="J75" s="185"/>
      <c r="K75" s="187" t="e">
        <f>'7. Capacity'!P68</f>
        <v>#N/A</v>
      </c>
      <c r="L75" s="186"/>
      <c r="M75" s="187" t="e">
        <f t="shared" si="14"/>
        <v>#N/A</v>
      </c>
      <c r="N75" s="186"/>
      <c r="O75" s="187" t="e">
        <f t="shared" si="15"/>
        <v>#N/A</v>
      </c>
      <c r="P75" s="186"/>
      <c r="Q75" s="188" t="e">
        <f t="shared" si="16"/>
        <v>#N/A</v>
      </c>
      <c r="S75" s="228"/>
      <c r="U75" s="269">
        <f t="shared" si="13"/>
        <v>-0.94</v>
      </c>
      <c r="V75" s="306">
        <v>0.97</v>
      </c>
    </row>
    <row r="76" spans="1:35" ht="20" customHeight="1" x14ac:dyDescent="0.15">
      <c r="A76" s="228"/>
      <c r="C76" s="472" t="s">
        <v>93</v>
      </c>
      <c r="D76" s="472"/>
      <c r="E76" s="472"/>
      <c r="F76" s="256"/>
      <c r="G76" s="267">
        <f>'5. Exposure'!$V$44</f>
        <v>0</v>
      </c>
      <c r="H76" s="268"/>
      <c r="I76" s="184" t="e">
        <f>'6. Vulnerability'!V79</f>
        <v>#N/A</v>
      </c>
      <c r="J76" s="185"/>
      <c r="K76" s="184" t="e">
        <f>'7. Capacity'!P69</f>
        <v>#N/A</v>
      </c>
      <c r="L76" s="186"/>
      <c r="M76" s="184" t="e">
        <f t="shared" si="14"/>
        <v>#N/A</v>
      </c>
      <c r="N76" s="186"/>
      <c r="O76" s="184" t="e">
        <f t="shared" si="15"/>
        <v>#N/A</v>
      </c>
      <c r="P76" s="186"/>
      <c r="Q76" s="188" t="e">
        <f t="shared" si="16"/>
        <v>#N/A</v>
      </c>
      <c r="S76" s="228"/>
      <c r="U76" s="269">
        <f t="shared" si="13"/>
        <v>-0.92999999999999994</v>
      </c>
      <c r="V76" s="306">
        <v>0.97</v>
      </c>
    </row>
    <row r="77" spans="1:35" ht="20" customHeight="1" x14ac:dyDescent="0.15">
      <c r="A77" s="228"/>
      <c r="C77" s="471" t="s">
        <v>10</v>
      </c>
      <c r="D77" s="471"/>
      <c r="E77" s="471"/>
      <c r="F77" s="256"/>
      <c r="G77" s="274">
        <f>'5. Exposure'!$V$44</f>
        <v>0</v>
      </c>
      <c r="H77" s="268"/>
      <c r="I77" s="187" t="e">
        <f>'6. Vulnerability'!V80</f>
        <v>#N/A</v>
      </c>
      <c r="J77" s="185"/>
      <c r="K77" s="187" t="e">
        <f>'7. Capacity'!P70</f>
        <v>#N/A</v>
      </c>
      <c r="L77" s="186"/>
      <c r="M77" s="187" t="e">
        <f t="shared" si="14"/>
        <v>#N/A</v>
      </c>
      <c r="N77" s="186"/>
      <c r="O77" s="187" t="e">
        <f t="shared" si="15"/>
        <v>#N/A</v>
      </c>
      <c r="P77" s="186"/>
      <c r="Q77" s="188" t="e">
        <f t="shared" si="16"/>
        <v>#N/A</v>
      </c>
      <c r="S77" s="228"/>
      <c r="U77" s="305">
        <f t="shared" si="13"/>
        <v>-0.91999999999999993</v>
      </c>
      <c r="V77" s="306">
        <v>0.96</v>
      </c>
    </row>
    <row r="78" spans="1:35" ht="20" customHeight="1" x14ac:dyDescent="0.15">
      <c r="A78" s="228"/>
      <c r="C78" s="472" t="s">
        <v>11</v>
      </c>
      <c r="D78" s="472"/>
      <c r="E78" s="472"/>
      <c r="F78" s="256"/>
      <c r="G78" s="267">
        <f>'5. Exposure'!$V$44</f>
        <v>0</v>
      </c>
      <c r="H78" s="268"/>
      <c r="I78" s="184" t="e">
        <f>'6. Vulnerability'!V81</f>
        <v>#N/A</v>
      </c>
      <c r="J78" s="185"/>
      <c r="K78" s="184" t="e">
        <f>'7. Capacity'!P71</f>
        <v>#N/A</v>
      </c>
      <c r="L78" s="186"/>
      <c r="M78" s="184" t="e">
        <f t="shared" si="14"/>
        <v>#N/A</v>
      </c>
      <c r="N78" s="186"/>
      <c r="O78" s="184" t="e">
        <f t="shared" si="15"/>
        <v>#N/A</v>
      </c>
      <c r="P78" s="186"/>
      <c r="Q78" s="188" t="e">
        <f t="shared" si="16"/>
        <v>#N/A</v>
      </c>
      <c r="S78" s="228"/>
      <c r="U78" s="305">
        <f t="shared" si="13"/>
        <v>-0.90999999999999992</v>
      </c>
      <c r="V78" s="306">
        <v>0.96</v>
      </c>
    </row>
    <row r="79" spans="1:35" ht="20" customHeight="1" x14ac:dyDescent="0.15">
      <c r="A79" s="228"/>
      <c r="C79" s="471" t="s">
        <v>94</v>
      </c>
      <c r="D79" s="471"/>
      <c r="E79" s="471"/>
      <c r="F79" s="256"/>
      <c r="G79" s="274">
        <f>'5. Exposure'!$V$44</f>
        <v>0</v>
      </c>
      <c r="H79" s="268"/>
      <c r="I79" s="187" t="e">
        <f>'6. Vulnerability'!V82</f>
        <v>#N/A</v>
      </c>
      <c r="J79" s="185"/>
      <c r="K79" s="187" t="e">
        <f>'7. Capacity'!P72</f>
        <v>#N/A</v>
      </c>
      <c r="L79" s="186"/>
      <c r="M79" s="187" t="e">
        <f t="shared" si="14"/>
        <v>#N/A</v>
      </c>
      <c r="N79" s="186"/>
      <c r="O79" s="187" t="e">
        <f t="shared" si="15"/>
        <v>#N/A</v>
      </c>
      <c r="P79" s="186"/>
      <c r="Q79" s="188" t="e">
        <f t="shared" si="16"/>
        <v>#N/A</v>
      </c>
      <c r="S79" s="228"/>
      <c r="U79" s="269">
        <f t="shared" si="13"/>
        <v>-0.89999999999999991</v>
      </c>
      <c r="V79" s="306">
        <v>0.95</v>
      </c>
    </row>
    <row r="80" spans="1:35" ht="20" customHeight="1" x14ac:dyDescent="0.15">
      <c r="A80" s="228"/>
      <c r="C80" s="472" t="s">
        <v>95</v>
      </c>
      <c r="D80" s="472"/>
      <c r="E80" s="472"/>
      <c r="F80" s="256"/>
      <c r="G80" s="267">
        <f>'5. Exposure'!$V$44</f>
        <v>0</v>
      </c>
      <c r="H80" s="268"/>
      <c r="I80" s="184" t="e">
        <f>'6. Vulnerability'!V83</f>
        <v>#N/A</v>
      </c>
      <c r="J80" s="185"/>
      <c r="K80" s="184" t="e">
        <f>'7. Capacity'!P73</f>
        <v>#N/A</v>
      </c>
      <c r="L80" s="186"/>
      <c r="M80" s="184" t="e">
        <f t="shared" si="14"/>
        <v>#N/A</v>
      </c>
      <c r="N80" s="186"/>
      <c r="O80" s="184" t="e">
        <f t="shared" si="15"/>
        <v>#N/A</v>
      </c>
      <c r="P80" s="186"/>
      <c r="Q80" s="188" t="e">
        <f t="shared" si="16"/>
        <v>#N/A</v>
      </c>
      <c r="S80" s="228"/>
      <c r="U80" s="269">
        <f t="shared" si="13"/>
        <v>-0.8899999999999999</v>
      </c>
      <c r="V80" s="306">
        <v>0.95</v>
      </c>
    </row>
    <row r="81" spans="1:22" ht="20" customHeight="1" x14ac:dyDescent="0.15">
      <c r="A81" s="228"/>
      <c r="C81" s="471" t="s">
        <v>12</v>
      </c>
      <c r="D81" s="471"/>
      <c r="E81" s="471"/>
      <c r="F81" s="256"/>
      <c r="G81" s="274">
        <f>'5. Exposure'!$V$44</f>
        <v>0</v>
      </c>
      <c r="H81" s="268"/>
      <c r="I81" s="187" t="e">
        <f>'6. Vulnerability'!V84</f>
        <v>#N/A</v>
      </c>
      <c r="J81" s="185"/>
      <c r="K81" s="187" t="e">
        <f>'7. Capacity'!P74</f>
        <v>#N/A</v>
      </c>
      <c r="L81" s="186"/>
      <c r="M81" s="187" t="e">
        <f t="shared" si="14"/>
        <v>#N/A</v>
      </c>
      <c r="N81" s="186"/>
      <c r="O81" s="187" t="e">
        <f t="shared" si="15"/>
        <v>#N/A</v>
      </c>
      <c r="P81" s="186"/>
      <c r="Q81" s="188" t="e">
        <f t="shared" si="16"/>
        <v>#N/A</v>
      </c>
      <c r="S81" s="228"/>
      <c r="U81" s="305">
        <f t="shared" si="13"/>
        <v>-0.87999999999999989</v>
      </c>
      <c r="V81" s="306">
        <v>0.94</v>
      </c>
    </row>
    <row r="82" spans="1:22" ht="20" customHeight="1" x14ac:dyDescent="0.15">
      <c r="A82" s="228"/>
      <c r="C82" s="472" t="s">
        <v>13</v>
      </c>
      <c r="D82" s="472"/>
      <c r="E82" s="472"/>
      <c r="F82" s="256"/>
      <c r="G82" s="267">
        <f>'5. Exposure'!$V$44</f>
        <v>0</v>
      </c>
      <c r="H82" s="268"/>
      <c r="I82" s="184" t="e">
        <f>'6. Vulnerability'!V85</f>
        <v>#N/A</v>
      </c>
      <c r="J82" s="185"/>
      <c r="K82" s="184" t="e">
        <f>'7. Capacity'!P75</f>
        <v>#N/A</v>
      </c>
      <c r="L82" s="186"/>
      <c r="M82" s="184" t="e">
        <f t="shared" si="14"/>
        <v>#N/A</v>
      </c>
      <c r="N82" s="186"/>
      <c r="O82" s="184" t="e">
        <f t="shared" si="15"/>
        <v>#N/A</v>
      </c>
      <c r="P82" s="186"/>
      <c r="Q82" s="188" t="e">
        <f t="shared" si="16"/>
        <v>#N/A</v>
      </c>
      <c r="S82" s="228"/>
      <c r="U82" s="305">
        <f t="shared" si="13"/>
        <v>-0.86999999999999988</v>
      </c>
      <c r="V82" s="306">
        <v>0.94</v>
      </c>
    </row>
    <row r="83" spans="1:22" x14ac:dyDescent="0.15">
      <c r="A83" s="228"/>
      <c r="S83" s="228"/>
      <c r="U83" s="269">
        <f t="shared" si="13"/>
        <v>-0.85999999999999988</v>
      </c>
      <c r="V83" s="306">
        <v>0.93</v>
      </c>
    </row>
    <row r="84" spans="1:22" ht="32" customHeight="1" x14ac:dyDescent="0.15">
      <c r="A84" s="228"/>
      <c r="B84" s="227"/>
      <c r="C84" s="467" t="s">
        <v>229</v>
      </c>
      <c r="D84" s="467"/>
      <c r="E84" s="467"/>
      <c r="F84" s="467"/>
      <c r="G84" s="467"/>
      <c r="H84" s="467"/>
      <c r="I84" s="467"/>
      <c r="J84" s="467"/>
      <c r="K84" s="467"/>
      <c r="L84" s="467"/>
      <c r="M84" s="467"/>
      <c r="N84" s="467"/>
      <c r="O84" s="467"/>
      <c r="P84" s="467"/>
      <c r="Q84" s="467"/>
      <c r="R84" s="227"/>
      <c r="S84" s="228"/>
      <c r="U84" s="269">
        <f t="shared" si="13"/>
        <v>-0.84999999999999987</v>
      </c>
      <c r="V84" s="306">
        <v>0.93</v>
      </c>
    </row>
    <row r="85" spans="1:22" x14ac:dyDescent="0.15">
      <c r="A85" s="228"/>
      <c r="C85" s="475"/>
      <c r="D85" s="476"/>
      <c r="E85" s="476"/>
      <c r="F85" s="476"/>
      <c r="G85" s="476"/>
      <c r="H85" s="476"/>
      <c r="I85" s="476"/>
      <c r="J85" s="476"/>
      <c r="K85" s="476"/>
      <c r="L85" s="476"/>
      <c r="M85" s="476"/>
      <c r="N85" s="476"/>
      <c r="O85" s="476"/>
      <c r="P85" s="476"/>
      <c r="Q85" s="477"/>
      <c r="S85" s="228"/>
      <c r="U85" s="305">
        <f t="shared" si="13"/>
        <v>-0.83999999999999986</v>
      </c>
      <c r="V85" s="306">
        <v>0.92</v>
      </c>
    </row>
    <row r="86" spans="1:22" ht="14" x14ac:dyDescent="0.15">
      <c r="A86" s="228"/>
      <c r="C86" s="478" t="s">
        <v>98</v>
      </c>
      <c r="D86" s="479"/>
      <c r="E86" s="480"/>
      <c r="F86" s="256"/>
      <c r="G86" s="257" t="s">
        <v>231</v>
      </c>
      <c r="H86" s="258"/>
      <c r="I86" s="257" t="s">
        <v>117</v>
      </c>
      <c r="J86" s="185"/>
      <c r="K86" s="257" t="s">
        <v>118</v>
      </c>
      <c r="L86" s="258"/>
      <c r="M86" s="257" t="s">
        <v>255</v>
      </c>
      <c r="N86" s="258"/>
      <c r="O86" s="257" t="s">
        <v>254</v>
      </c>
      <c r="P86" s="258"/>
      <c r="Q86" s="257" t="s">
        <v>251</v>
      </c>
      <c r="S86" s="228"/>
      <c r="U86" s="305">
        <f t="shared" si="13"/>
        <v>-0.82999999999999985</v>
      </c>
      <c r="V86" s="306">
        <v>0.92</v>
      </c>
    </row>
    <row r="87" spans="1:22" ht="20" customHeight="1" x14ac:dyDescent="0.15">
      <c r="A87" s="228"/>
      <c r="C87" s="472" t="s">
        <v>7</v>
      </c>
      <c r="D87" s="472"/>
      <c r="E87" s="472"/>
      <c r="F87" s="256"/>
      <c r="G87" s="267">
        <f>(G72+G57+G42+G27)/'4. Hazards'!$V$48</f>
        <v>0</v>
      </c>
      <c r="H87" s="268"/>
      <c r="I87" s="184" t="e">
        <f>(I72+I57+I42+I27)/'4. Hazards'!$V$48</f>
        <v>#N/A</v>
      </c>
      <c r="J87" s="185"/>
      <c r="K87" s="184" t="e">
        <f>(K72+K57+K42+K27)/'4. Hazards'!$V$48</f>
        <v>#N/A</v>
      </c>
      <c r="L87" s="186"/>
      <c r="M87" s="184" t="e">
        <f>K87-I87</f>
        <v>#N/A</v>
      </c>
      <c r="N87" s="186"/>
      <c r="O87" s="184" t="e">
        <f>VLOOKUP(M87,$U$69:$V$269,2,TRUE)</f>
        <v>#N/A</v>
      </c>
      <c r="P87" s="186"/>
      <c r="Q87" s="188" t="e">
        <f>(2*O87+G87)/3</f>
        <v>#N/A</v>
      </c>
      <c r="S87" s="228"/>
      <c r="U87" s="269">
        <f t="shared" si="13"/>
        <v>-0.81999999999999984</v>
      </c>
      <c r="V87" s="306">
        <v>0.91</v>
      </c>
    </row>
    <row r="88" spans="1:22" ht="20" customHeight="1" x14ac:dyDescent="0.15">
      <c r="A88" s="228"/>
      <c r="C88" s="471" t="s">
        <v>8</v>
      </c>
      <c r="D88" s="471"/>
      <c r="E88" s="471"/>
      <c r="F88" s="256"/>
      <c r="G88" s="274">
        <f>(G73+G58+G43+G28)/'4. Hazards'!$V$48</f>
        <v>0</v>
      </c>
      <c r="H88" s="268"/>
      <c r="I88" s="187" t="e">
        <f>(I73+I58+I43+I28)/'4. Hazards'!$V$48</f>
        <v>#N/A</v>
      </c>
      <c r="J88" s="185"/>
      <c r="K88" s="187" t="e">
        <f>(K73+K58+K43+K28)/'4. Hazards'!$V$48</f>
        <v>#N/A</v>
      </c>
      <c r="L88" s="186"/>
      <c r="M88" s="187" t="e">
        <f t="shared" ref="M88:M97" si="17">K88-I88</f>
        <v>#N/A</v>
      </c>
      <c r="N88" s="186"/>
      <c r="O88" s="187" t="e">
        <f t="shared" ref="O88:O97" si="18">VLOOKUP(M88,$U$69:$V$269,2,TRUE)</f>
        <v>#N/A</v>
      </c>
      <c r="P88" s="186"/>
      <c r="Q88" s="188" t="e">
        <f t="shared" ref="Q88:Q97" si="19">(2*O88+G88)/3</f>
        <v>#N/A</v>
      </c>
      <c r="S88" s="228"/>
      <c r="U88" s="269">
        <f t="shared" si="13"/>
        <v>-0.80999999999999983</v>
      </c>
      <c r="V88" s="306">
        <v>0.91</v>
      </c>
    </row>
    <row r="89" spans="1:22" ht="20" customHeight="1" x14ac:dyDescent="0.15">
      <c r="A89" s="228"/>
      <c r="C89" s="472" t="s">
        <v>92</v>
      </c>
      <c r="D89" s="472"/>
      <c r="E89" s="472"/>
      <c r="F89" s="256"/>
      <c r="G89" s="267">
        <f>(G74+G59+G44+G29)/'4. Hazards'!$V$48</f>
        <v>0</v>
      </c>
      <c r="H89" s="268"/>
      <c r="I89" s="184" t="e">
        <f>(I74+I59+I44+I29)/'4. Hazards'!$V$48</f>
        <v>#N/A</v>
      </c>
      <c r="J89" s="185"/>
      <c r="K89" s="184" t="e">
        <f>(K74+K59+K44+K29)/'4. Hazards'!$V$48</f>
        <v>#N/A</v>
      </c>
      <c r="L89" s="186"/>
      <c r="M89" s="184" t="e">
        <f t="shared" si="17"/>
        <v>#N/A</v>
      </c>
      <c r="N89" s="186"/>
      <c r="O89" s="184" t="e">
        <f t="shared" si="18"/>
        <v>#N/A</v>
      </c>
      <c r="P89" s="186"/>
      <c r="Q89" s="188" t="e">
        <f t="shared" si="19"/>
        <v>#N/A</v>
      </c>
      <c r="S89" s="228"/>
      <c r="U89" s="305">
        <f t="shared" si="13"/>
        <v>-0.79999999999999982</v>
      </c>
      <c r="V89" s="306">
        <v>0.9</v>
      </c>
    </row>
    <row r="90" spans="1:22" ht="20" customHeight="1" x14ac:dyDescent="0.15">
      <c r="A90" s="228"/>
      <c r="C90" s="471" t="s">
        <v>9</v>
      </c>
      <c r="D90" s="471"/>
      <c r="E90" s="471"/>
      <c r="F90" s="256"/>
      <c r="G90" s="274">
        <f>(G75+G60+G45+G30)/'4. Hazards'!$V$48</f>
        <v>0</v>
      </c>
      <c r="H90" s="268"/>
      <c r="I90" s="187" t="e">
        <f>(I75+I60+I45+I30)/'4. Hazards'!$V$48</f>
        <v>#N/A</v>
      </c>
      <c r="J90" s="185"/>
      <c r="K90" s="187" t="e">
        <f>(K75+K60+K45+K30)/'4. Hazards'!$V$48</f>
        <v>#N/A</v>
      </c>
      <c r="L90" s="186"/>
      <c r="M90" s="187" t="e">
        <f t="shared" si="17"/>
        <v>#N/A</v>
      </c>
      <c r="N90" s="186"/>
      <c r="O90" s="187" t="e">
        <f t="shared" si="18"/>
        <v>#N/A</v>
      </c>
      <c r="P90" s="186"/>
      <c r="Q90" s="188" t="e">
        <f t="shared" si="19"/>
        <v>#N/A</v>
      </c>
      <c r="S90" s="228"/>
      <c r="U90" s="305">
        <f t="shared" si="13"/>
        <v>-0.78999999999999981</v>
      </c>
      <c r="V90" s="306">
        <v>0.9</v>
      </c>
    </row>
    <row r="91" spans="1:22" ht="20" customHeight="1" x14ac:dyDescent="0.15">
      <c r="A91" s="228"/>
      <c r="C91" s="472" t="s">
        <v>93</v>
      </c>
      <c r="D91" s="472"/>
      <c r="E91" s="472"/>
      <c r="F91" s="256"/>
      <c r="G91" s="267">
        <f>(G76+G61+G46+G31)/'4. Hazards'!$V$48</f>
        <v>0</v>
      </c>
      <c r="H91" s="268"/>
      <c r="I91" s="184" t="e">
        <f>(I76+I61+I46+I31)/'4. Hazards'!$V$48</f>
        <v>#N/A</v>
      </c>
      <c r="J91" s="185"/>
      <c r="K91" s="184" t="e">
        <f>(K76+K61+K46+K31)/'4. Hazards'!$V$48</f>
        <v>#N/A</v>
      </c>
      <c r="L91" s="186"/>
      <c r="M91" s="184" t="e">
        <f t="shared" si="17"/>
        <v>#N/A</v>
      </c>
      <c r="N91" s="186"/>
      <c r="O91" s="184" t="e">
        <f t="shared" si="18"/>
        <v>#N/A</v>
      </c>
      <c r="P91" s="186"/>
      <c r="Q91" s="188" t="e">
        <f t="shared" si="19"/>
        <v>#N/A</v>
      </c>
      <c r="S91" s="228"/>
      <c r="U91" s="269">
        <f t="shared" si="13"/>
        <v>-0.7799999999999998</v>
      </c>
      <c r="V91" s="306">
        <v>0.89</v>
      </c>
    </row>
    <row r="92" spans="1:22" ht="20" customHeight="1" x14ac:dyDescent="0.15">
      <c r="A92" s="228"/>
      <c r="C92" s="471" t="s">
        <v>10</v>
      </c>
      <c r="D92" s="471"/>
      <c r="E92" s="471"/>
      <c r="F92" s="256"/>
      <c r="G92" s="274">
        <f>(G77+G62+G47+G32)/'4. Hazards'!$V$48</f>
        <v>0</v>
      </c>
      <c r="H92" s="268"/>
      <c r="I92" s="187" t="e">
        <f>(I77+I62+I47+I32)/'4. Hazards'!$V$48</f>
        <v>#N/A</v>
      </c>
      <c r="J92" s="185"/>
      <c r="K92" s="187" t="e">
        <f>(K77+K62+K47+K32)/'4. Hazards'!$V$48</f>
        <v>#N/A</v>
      </c>
      <c r="L92" s="186"/>
      <c r="M92" s="187" t="e">
        <f t="shared" si="17"/>
        <v>#N/A</v>
      </c>
      <c r="N92" s="186"/>
      <c r="O92" s="187" t="e">
        <f t="shared" si="18"/>
        <v>#N/A</v>
      </c>
      <c r="P92" s="186"/>
      <c r="Q92" s="188" t="e">
        <f t="shared" si="19"/>
        <v>#N/A</v>
      </c>
      <c r="S92" s="228"/>
      <c r="U92" s="269">
        <f t="shared" si="13"/>
        <v>-0.7699999999999998</v>
      </c>
      <c r="V92" s="306">
        <v>0.89</v>
      </c>
    </row>
    <row r="93" spans="1:22" ht="20" customHeight="1" x14ac:dyDescent="0.15">
      <c r="A93" s="228"/>
      <c r="C93" s="472" t="s">
        <v>11</v>
      </c>
      <c r="D93" s="472"/>
      <c r="E93" s="472"/>
      <c r="F93" s="256"/>
      <c r="G93" s="267">
        <f>(G78+G63+G48+G33)/'4. Hazards'!$V$48</f>
        <v>0</v>
      </c>
      <c r="H93" s="268"/>
      <c r="I93" s="184" t="e">
        <f>(I78+I63+I48+I33)/'4. Hazards'!$V$48</f>
        <v>#N/A</v>
      </c>
      <c r="J93" s="185"/>
      <c r="K93" s="184" t="e">
        <f>(K78+K63+K48+K33)/'4. Hazards'!$V$48</f>
        <v>#N/A</v>
      </c>
      <c r="L93" s="186"/>
      <c r="M93" s="184" t="e">
        <f t="shared" si="17"/>
        <v>#N/A</v>
      </c>
      <c r="N93" s="186"/>
      <c r="O93" s="184" t="e">
        <f t="shared" si="18"/>
        <v>#N/A</v>
      </c>
      <c r="P93" s="186"/>
      <c r="Q93" s="188" t="e">
        <f t="shared" si="19"/>
        <v>#N/A</v>
      </c>
      <c r="S93" s="228"/>
      <c r="U93" s="305">
        <f t="shared" si="13"/>
        <v>-0.75999999999999979</v>
      </c>
      <c r="V93" s="306">
        <v>0.88</v>
      </c>
    </row>
    <row r="94" spans="1:22" ht="20" customHeight="1" x14ac:dyDescent="0.15">
      <c r="A94" s="228"/>
      <c r="C94" s="471" t="s">
        <v>94</v>
      </c>
      <c r="D94" s="471"/>
      <c r="E94" s="471"/>
      <c r="F94" s="256"/>
      <c r="G94" s="274">
        <f>(G79+G64+G49+G34)/'4. Hazards'!$V$48</f>
        <v>0</v>
      </c>
      <c r="H94" s="268"/>
      <c r="I94" s="187" t="e">
        <f>(I79+I64+I49+I34)/'4. Hazards'!$V$48</f>
        <v>#N/A</v>
      </c>
      <c r="J94" s="185"/>
      <c r="K94" s="187" t="e">
        <f>(K79+K64+K49+K34)/'4. Hazards'!$V$48</f>
        <v>#N/A</v>
      </c>
      <c r="L94" s="186"/>
      <c r="M94" s="187" t="e">
        <f t="shared" si="17"/>
        <v>#N/A</v>
      </c>
      <c r="N94" s="186"/>
      <c r="O94" s="187" t="e">
        <f t="shared" si="18"/>
        <v>#N/A</v>
      </c>
      <c r="P94" s="186"/>
      <c r="Q94" s="188" t="e">
        <f t="shared" si="19"/>
        <v>#N/A</v>
      </c>
      <c r="S94" s="228"/>
      <c r="U94" s="305">
        <f t="shared" si="13"/>
        <v>-0.74999999999999978</v>
      </c>
      <c r="V94" s="306">
        <v>0.88</v>
      </c>
    </row>
    <row r="95" spans="1:22" ht="20" customHeight="1" x14ac:dyDescent="0.15">
      <c r="A95" s="228"/>
      <c r="C95" s="472" t="s">
        <v>95</v>
      </c>
      <c r="D95" s="472"/>
      <c r="E95" s="472"/>
      <c r="F95" s="256"/>
      <c r="G95" s="267">
        <f>(G80+G65+G50+G35)/'4. Hazards'!$V$48</f>
        <v>0</v>
      </c>
      <c r="H95" s="268"/>
      <c r="I95" s="184" t="e">
        <f>(I80+I65+I50+I35)/'4. Hazards'!$V$48</f>
        <v>#N/A</v>
      </c>
      <c r="J95" s="185"/>
      <c r="K95" s="184" t="e">
        <f>(K80+K65+K50+K35)/'4. Hazards'!$V$48</f>
        <v>#N/A</v>
      </c>
      <c r="L95" s="186"/>
      <c r="M95" s="184" t="e">
        <f t="shared" si="17"/>
        <v>#N/A</v>
      </c>
      <c r="N95" s="186"/>
      <c r="O95" s="184" t="e">
        <f t="shared" si="18"/>
        <v>#N/A</v>
      </c>
      <c r="P95" s="186"/>
      <c r="Q95" s="188" t="e">
        <f t="shared" si="19"/>
        <v>#N/A</v>
      </c>
      <c r="S95" s="228"/>
      <c r="U95" s="269">
        <f t="shared" si="13"/>
        <v>-0.73999999999999977</v>
      </c>
      <c r="V95" s="306">
        <v>0.87</v>
      </c>
    </row>
    <row r="96" spans="1:22" ht="20" customHeight="1" x14ac:dyDescent="0.15">
      <c r="A96" s="228"/>
      <c r="C96" s="471" t="s">
        <v>12</v>
      </c>
      <c r="D96" s="471"/>
      <c r="E96" s="471"/>
      <c r="F96" s="256"/>
      <c r="G96" s="274">
        <f>(G81+G66+G51+G36)/'4. Hazards'!$V$48</f>
        <v>0</v>
      </c>
      <c r="H96" s="268"/>
      <c r="I96" s="187" t="e">
        <f>(I81+I66+I51+I36)/'4. Hazards'!$V$48</f>
        <v>#N/A</v>
      </c>
      <c r="J96" s="185"/>
      <c r="K96" s="187" t="e">
        <f>(K81+K66+K51+K36)/'4. Hazards'!$V$48</f>
        <v>#N/A</v>
      </c>
      <c r="L96" s="186"/>
      <c r="M96" s="187" t="e">
        <f t="shared" si="17"/>
        <v>#N/A</v>
      </c>
      <c r="N96" s="186"/>
      <c r="O96" s="187" t="e">
        <f t="shared" si="18"/>
        <v>#N/A</v>
      </c>
      <c r="P96" s="186"/>
      <c r="Q96" s="188" t="e">
        <f t="shared" si="19"/>
        <v>#N/A</v>
      </c>
      <c r="S96" s="228"/>
      <c r="U96" s="269">
        <f t="shared" si="13"/>
        <v>-0.72999999999999976</v>
      </c>
      <c r="V96" s="306">
        <v>0.87</v>
      </c>
    </row>
    <row r="97" spans="1:22" ht="20" customHeight="1" x14ac:dyDescent="0.15">
      <c r="A97" s="228"/>
      <c r="C97" s="472" t="s">
        <v>13</v>
      </c>
      <c r="D97" s="472"/>
      <c r="E97" s="472"/>
      <c r="F97" s="256"/>
      <c r="G97" s="267">
        <f>(G82+G67+G52+G37)/'4. Hazards'!$V$48</f>
        <v>0</v>
      </c>
      <c r="H97" s="268"/>
      <c r="I97" s="184" t="e">
        <f>(I82+I67+I52+I37)/'4. Hazards'!$V$48</f>
        <v>#N/A</v>
      </c>
      <c r="J97" s="185"/>
      <c r="K97" s="184" t="e">
        <f>(K82+K67+K52+K37)/'4. Hazards'!$V$48</f>
        <v>#N/A</v>
      </c>
      <c r="L97" s="186"/>
      <c r="M97" s="184" t="e">
        <f t="shared" si="17"/>
        <v>#N/A</v>
      </c>
      <c r="N97" s="186"/>
      <c r="O97" s="184" t="e">
        <f t="shared" si="18"/>
        <v>#N/A</v>
      </c>
      <c r="P97" s="186"/>
      <c r="Q97" s="188" t="e">
        <f t="shared" si="19"/>
        <v>#N/A</v>
      </c>
      <c r="S97" s="228"/>
      <c r="U97" s="305">
        <f t="shared" si="13"/>
        <v>-0.71999999999999975</v>
      </c>
      <c r="V97" s="306">
        <v>0.86</v>
      </c>
    </row>
    <row r="98" spans="1:22" x14ac:dyDescent="0.15">
      <c r="A98" s="228"/>
      <c r="S98" s="228"/>
      <c r="U98" s="305">
        <f t="shared" si="13"/>
        <v>-0.70999999999999974</v>
      </c>
      <c r="V98" s="306">
        <v>0.86</v>
      </c>
    </row>
    <row r="99" spans="1:22" x14ac:dyDescent="0.15">
      <c r="A99" s="228"/>
      <c r="B99" s="228"/>
      <c r="C99" s="228"/>
      <c r="D99" s="228"/>
      <c r="E99" s="228"/>
      <c r="F99" s="228"/>
      <c r="G99" s="228"/>
      <c r="H99" s="228"/>
      <c r="I99" s="228"/>
      <c r="J99" s="228"/>
      <c r="K99" s="228"/>
      <c r="L99" s="228"/>
      <c r="M99" s="228"/>
      <c r="N99" s="228"/>
      <c r="O99" s="228"/>
      <c r="P99" s="228"/>
      <c r="Q99" s="228"/>
      <c r="R99" s="228"/>
      <c r="S99" s="228"/>
      <c r="U99" s="269">
        <f t="shared" si="13"/>
        <v>-0.69999999999999973</v>
      </c>
      <c r="V99" s="306">
        <v>0.85</v>
      </c>
    </row>
    <row r="100" spans="1:22" x14ac:dyDescent="0.15">
      <c r="U100" s="269">
        <f t="shared" si="13"/>
        <v>-0.68999999999999972</v>
      </c>
      <c r="V100" s="306">
        <v>0.85</v>
      </c>
    </row>
    <row r="101" spans="1:22" x14ac:dyDescent="0.15">
      <c r="U101" s="305">
        <f t="shared" si="13"/>
        <v>-0.67999999999999972</v>
      </c>
      <c r="V101" s="306">
        <v>0.84</v>
      </c>
    </row>
    <row r="102" spans="1:22" x14ac:dyDescent="0.15">
      <c r="U102" s="305">
        <f t="shared" si="13"/>
        <v>-0.66999999999999971</v>
      </c>
      <c r="V102" s="306">
        <v>0.84</v>
      </c>
    </row>
    <row r="103" spans="1:22" x14ac:dyDescent="0.15">
      <c r="U103" s="269">
        <f t="shared" si="13"/>
        <v>-0.6599999999999997</v>
      </c>
      <c r="V103" s="306">
        <v>0.83</v>
      </c>
    </row>
    <row r="104" spans="1:22" x14ac:dyDescent="0.15">
      <c r="U104" s="269">
        <f t="shared" si="13"/>
        <v>-0.64999999999999969</v>
      </c>
      <c r="V104" s="306">
        <v>0.83</v>
      </c>
    </row>
    <row r="105" spans="1:22" x14ac:dyDescent="0.15">
      <c r="U105" s="305">
        <f t="shared" si="13"/>
        <v>-0.63999999999999968</v>
      </c>
      <c r="V105" s="306">
        <v>0.82</v>
      </c>
    </row>
    <row r="106" spans="1:22" x14ac:dyDescent="0.15">
      <c r="U106" s="305">
        <f t="shared" si="13"/>
        <v>-0.62999999999999967</v>
      </c>
      <c r="V106" s="306">
        <v>0.82</v>
      </c>
    </row>
    <row r="107" spans="1:22" x14ac:dyDescent="0.15">
      <c r="U107" s="269">
        <f t="shared" si="13"/>
        <v>-0.61999999999999966</v>
      </c>
      <c r="V107" s="306">
        <v>0.81</v>
      </c>
    </row>
    <row r="108" spans="1:22" x14ac:dyDescent="0.15">
      <c r="U108" s="269">
        <f t="shared" si="13"/>
        <v>-0.60999999999999965</v>
      </c>
      <c r="V108" s="306">
        <v>0.81</v>
      </c>
    </row>
    <row r="109" spans="1:22" x14ac:dyDescent="0.15">
      <c r="U109" s="305">
        <f t="shared" si="13"/>
        <v>-0.59999999999999964</v>
      </c>
      <c r="V109" s="307">
        <v>0.8</v>
      </c>
    </row>
    <row r="110" spans="1:22" x14ac:dyDescent="0.15">
      <c r="U110" s="305">
        <f t="shared" si="13"/>
        <v>-0.58999999999999964</v>
      </c>
      <c r="V110" s="307">
        <v>0.8</v>
      </c>
    </row>
    <row r="111" spans="1:22" x14ac:dyDescent="0.15">
      <c r="U111" s="269">
        <f t="shared" si="13"/>
        <v>-0.57999999999999963</v>
      </c>
      <c r="V111" s="307">
        <v>0.79</v>
      </c>
    </row>
    <row r="112" spans="1:22" x14ac:dyDescent="0.15">
      <c r="U112" s="269">
        <f t="shared" si="13"/>
        <v>-0.56999999999999962</v>
      </c>
      <c r="V112" s="307">
        <v>0.79</v>
      </c>
    </row>
    <row r="113" spans="21:22" x14ac:dyDescent="0.15">
      <c r="U113" s="305">
        <f t="shared" si="13"/>
        <v>-0.55999999999999961</v>
      </c>
      <c r="V113" s="307">
        <v>0.78</v>
      </c>
    </row>
    <row r="114" spans="21:22" x14ac:dyDescent="0.15">
      <c r="U114" s="305">
        <f t="shared" si="13"/>
        <v>-0.5499999999999996</v>
      </c>
      <c r="V114" s="307">
        <v>0.78</v>
      </c>
    </row>
    <row r="115" spans="21:22" x14ac:dyDescent="0.15">
      <c r="U115" s="269">
        <f t="shared" si="13"/>
        <v>-0.53999999999999959</v>
      </c>
      <c r="V115" s="307">
        <v>0.77</v>
      </c>
    </row>
    <row r="116" spans="21:22" x14ac:dyDescent="0.15">
      <c r="U116" s="269">
        <f t="shared" si="13"/>
        <v>-0.52999999999999958</v>
      </c>
      <c r="V116" s="307">
        <v>0.77</v>
      </c>
    </row>
    <row r="117" spans="21:22" x14ac:dyDescent="0.15">
      <c r="U117" s="305">
        <f t="shared" si="13"/>
        <v>-0.51999999999999957</v>
      </c>
      <c r="V117" s="307">
        <v>0.76</v>
      </c>
    </row>
    <row r="118" spans="21:22" x14ac:dyDescent="0.15">
      <c r="U118" s="305">
        <f t="shared" si="13"/>
        <v>-0.50999999999999956</v>
      </c>
      <c r="V118" s="307">
        <v>0.76</v>
      </c>
    </row>
    <row r="119" spans="21:22" x14ac:dyDescent="0.15">
      <c r="U119" s="269">
        <f t="shared" si="13"/>
        <v>-0.49999999999999956</v>
      </c>
      <c r="V119" s="307">
        <v>0.75</v>
      </c>
    </row>
    <row r="120" spans="21:22" x14ac:dyDescent="0.15">
      <c r="U120" s="269">
        <f t="shared" si="13"/>
        <v>-0.48999999999999955</v>
      </c>
      <c r="V120" s="307">
        <v>0.75</v>
      </c>
    </row>
    <row r="121" spans="21:22" x14ac:dyDescent="0.15">
      <c r="U121" s="305">
        <f t="shared" si="13"/>
        <v>-0.47999999999999954</v>
      </c>
      <c r="V121" s="307">
        <v>0.74</v>
      </c>
    </row>
    <row r="122" spans="21:22" x14ac:dyDescent="0.15">
      <c r="U122" s="305">
        <f t="shared" si="13"/>
        <v>-0.46999999999999953</v>
      </c>
      <c r="V122" s="307">
        <v>0.74</v>
      </c>
    </row>
    <row r="123" spans="21:22" x14ac:dyDescent="0.15">
      <c r="U123" s="269">
        <f t="shared" si="13"/>
        <v>-0.45999999999999952</v>
      </c>
      <c r="V123" s="307">
        <v>0.73</v>
      </c>
    </row>
    <row r="124" spans="21:22" x14ac:dyDescent="0.15">
      <c r="U124" s="269">
        <f t="shared" si="13"/>
        <v>-0.44999999999999951</v>
      </c>
      <c r="V124" s="307">
        <v>0.73</v>
      </c>
    </row>
    <row r="125" spans="21:22" x14ac:dyDescent="0.15">
      <c r="U125" s="305">
        <f t="shared" si="13"/>
        <v>-0.4399999999999995</v>
      </c>
      <c r="V125" s="307">
        <v>0.72</v>
      </c>
    </row>
    <row r="126" spans="21:22" x14ac:dyDescent="0.15">
      <c r="U126" s="305">
        <f t="shared" si="13"/>
        <v>-0.42999999999999949</v>
      </c>
      <c r="V126" s="307">
        <v>0.72</v>
      </c>
    </row>
    <row r="127" spans="21:22" x14ac:dyDescent="0.15">
      <c r="U127" s="269">
        <f t="shared" si="13"/>
        <v>-0.41999999999999948</v>
      </c>
      <c r="V127" s="307">
        <v>0.71</v>
      </c>
    </row>
    <row r="128" spans="21:22" x14ac:dyDescent="0.15">
      <c r="U128" s="269">
        <f t="shared" si="13"/>
        <v>-0.40999999999999948</v>
      </c>
      <c r="V128" s="307">
        <v>0.71</v>
      </c>
    </row>
    <row r="129" spans="21:22" x14ac:dyDescent="0.15">
      <c r="U129" s="305">
        <f t="shared" si="13"/>
        <v>-0.39999999999999947</v>
      </c>
      <c r="V129" s="307">
        <v>0.7</v>
      </c>
    </row>
    <row r="130" spans="21:22" x14ac:dyDescent="0.15">
      <c r="U130" s="305">
        <f t="shared" si="13"/>
        <v>-0.38999999999999946</v>
      </c>
      <c r="V130" s="307">
        <v>0.7</v>
      </c>
    </row>
    <row r="131" spans="21:22" x14ac:dyDescent="0.15">
      <c r="U131" s="269">
        <f t="shared" si="13"/>
        <v>-0.37999999999999945</v>
      </c>
      <c r="V131" s="307">
        <v>0.69</v>
      </c>
    </row>
    <row r="132" spans="21:22" x14ac:dyDescent="0.15">
      <c r="U132" s="269">
        <f t="shared" si="13"/>
        <v>-0.36999999999999944</v>
      </c>
      <c r="V132" s="307">
        <v>0.69</v>
      </c>
    </row>
    <row r="133" spans="21:22" x14ac:dyDescent="0.15">
      <c r="U133" s="305">
        <f t="shared" si="13"/>
        <v>-0.35999999999999943</v>
      </c>
      <c r="V133" s="307">
        <v>0.68</v>
      </c>
    </row>
    <row r="134" spans="21:22" x14ac:dyDescent="0.15">
      <c r="U134" s="305">
        <f t="shared" si="13"/>
        <v>-0.34999999999999942</v>
      </c>
      <c r="V134" s="307">
        <v>0.68</v>
      </c>
    </row>
    <row r="135" spans="21:22" x14ac:dyDescent="0.15">
      <c r="U135" s="269">
        <f t="shared" si="13"/>
        <v>-0.33999999999999941</v>
      </c>
      <c r="V135" s="307">
        <v>0.67</v>
      </c>
    </row>
    <row r="136" spans="21:22" x14ac:dyDescent="0.15">
      <c r="U136" s="269">
        <f t="shared" ref="U136:U199" si="20">U135+0.01</f>
        <v>-0.3299999999999994</v>
      </c>
      <c r="V136" s="307">
        <v>0.67</v>
      </c>
    </row>
    <row r="137" spans="21:22" x14ac:dyDescent="0.15">
      <c r="U137" s="305">
        <f t="shared" si="20"/>
        <v>-0.3199999999999994</v>
      </c>
      <c r="V137" s="307">
        <v>0.66</v>
      </c>
    </row>
    <row r="138" spans="21:22" x14ac:dyDescent="0.15">
      <c r="U138" s="305">
        <f t="shared" si="20"/>
        <v>-0.30999999999999939</v>
      </c>
      <c r="V138" s="307">
        <v>0.66</v>
      </c>
    </row>
    <row r="139" spans="21:22" x14ac:dyDescent="0.15">
      <c r="U139" s="269">
        <f t="shared" si="20"/>
        <v>-0.29999999999999938</v>
      </c>
      <c r="V139" s="307">
        <v>0.65</v>
      </c>
    </row>
    <row r="140" spans="21:22" x14ac:dyDescent="0.15">
      <c r="U140" s="269">
        <f t="shared" si="20"/>
        <v>-0.28999999999999937</v>
      </c>
      <c r="V140" s="307">
        <v>0.65</v>
      </c>
    </row>
    <row r="141" spans="21:22" x14ac:dyDescent="0.15">
      <c r="U141" s="305">
        <f t="shared" si="20"/>
        <v>-0.27999999999999936</v>
      </c>
      <c r="V141" s="307">
        <v>0.64</v>
      </c>
    </row>
    <row r="142" spans="21:22" x14ac:dyDescent="0.15">
      <c r="U142" s="305">
        <f t="shared" si="20"/>
        <v>-0.26999999999999935</v>
      </c>
      <c r="V142" s="307">
        <v>0.64</v>
      </c>
    </row>
    <row r="143" spans="21:22" x14ac:dyDescent="0.15">
      <c r="U143" s="269">
        <f t="shared" si="20"/>
        <v>-0.25999999999999934</v>
      </c>
      <c r="V143" s="307">
        <v>0.63</v>
      </c>
    </row>
    <row r="144" spans="21:22" x14ac:dyDescent="0.15">
      <c r="U144" s="269">
        <f t="shared" si="20"/>
        <v>-0.24999999999999933</v>
      </c>
      <c r="V144" s="307">
        <v>0.63</v>
      </c>
    </row>
    <row r="145" spans="21:22" x14ac:dyDescent="0.15">
      <c r="U145" s="305">
        <f t="shared" si="20"/>
        <v>-0.23999999999999932</v>
      </c>
      <c r="V145" s="307">
        <v>0.62</v>
      </c>
    </row>
    <row r="146" spans="21:22" x14ac:dyDescent="0.15">
      <c r="U146" s="305">
        <f t="shared" si="20"/>
        <v>-0.22999999999999932</v>
      </c>
      <c r="V146" s="307">
        <v>0.62</v>
      </c>
    </row>
    <row r="147" spans="21:22" x14ac:dyDescent="0.15">
      <c r="U147" s="269">
        <f t="shared" si="20"/>
        <v>-0.21999999999999931</v>
      </c>
      <c r="V147" s="307">
        <v>0.61</v>
      </c>
    </row>
    <row r="148" spans="21:22" x14ac:dyDescent="0.15">
      <c r="U148" s="269">
        <f t="shared" si="20"/>
        <v>-0.2099999999999993</v>
      </c>
      <c r="V148" s="307">
        <v>0.61</v>
      </c>
    </row>
    <row r="149" spans="21:22" x14ac:dyDescent="0.15">
      <c r="U149" s="305">
        <f t="shared" si="20"/>
        <v>-0.19999999999999929</v>
      </c>
      <c r="V149" s="308">
        <v>0.6</v>
      </c>
    </row>
    <row r="150" spans="21:22" x14ac:dyDescent="0.15">
      <c r="U150" s="305">
        <f t="shared" si="20"/>
        <v>-0.18999999999999928</v>
      </c>
      <c r="V150" s="308">
        <v>0.6</v>
      </c>
    </row>
    <row r="151" spans="21:22" x14ac:dyDescent="0.15">
      <c r="U151" s="269">
        <f t="shared" si="20"/>
        <v>-0.17999999999999927</v>
      </c>
      <c r="V151" s="308">
        <v>0.59</v>
      </c>
    </row>
    <row r="152" spans="21:22" x14ac:dyDescent="0.15">
      <c r="U152" s="269">
        <f t="shared" si="20"/>
        <v>-0.16999999999999926</v>
      </c>
      <c r="V152" s="308">
        <v>0.59</v>
      </c>
    </row>
    <row r="153" spans="21:22" x14ac:dyDescent="0.15">
      <c r="U153" s="305">
        <f t="shared" si="20"/>
        <v>-0.15999999999999925</v>
      </c>
      <c r="V153" s="308">
        <v>0.57999999999999996</v>
      </c>
    </row>
    <row r="154" spans="21:22" x14ac:dyDescent="0.15">
      <c r="U154" s="305">
        <f t="shared" si="20"/>
        <v>-0.14999999999999925</v>
      </c>
      <c r="V154" s="308">
        <v>0.57999999999999996</v>
      </c>
    </row>
    <row r="155" spans="21:22" x14ac:dyDescent="0.15">
      <c r="U155" s="269">
        <f t="shared" si="20"/>
        <v>-0.13999999999999924</v>
      </c>
      <c r="V155" s="308">
        <v>0.56999999999999995</v>
      </c>
    </row>
    <row r="156" spans="21:22" x14ac:dyDescent="0.15">
      <c r="U156" s="269">
        <f t="shared" si="20"/>
        <v>-0.12999999999999923</v>
      </c>
      <c r="V156" s="308">
        <v>0.56999999999999995</v>
      </c>
    </row>
    <row r="157" spans="21:22" x14ac:dyDescent="0.15">
      <c r="U157" s="305">
        <f t="shared" si="20"/>
        <v>-0.11999999999999923</v>
      </c>
      <c r="V157" s="308">
        <v>0.56000000000000005</v>
      </c>
    </row>
    <row r="158" spans="21:22" x14ac:dyDescent="0.15">
      <c r="U158" s="305">
        <f t="shared" si="20"/>
        <v>-0.10999999999999924</v>
      </c>
      <c r="V158" s="308">
        <v>0.56000000000000005</v>
      </c>
    </row>
    <row r="159" spans="21:22" x14ac:dyDescent="0.15">
      <c r="U159" s="269">
        <f t="shared" si="20"/>
        <v>-9.9999999999999242E-2</v>
      </c>
      <c r="V159" s="308">
        <v>0.55000000000000004</v>
      </c>
    </row>
    <row r="160" spans="21:22" x14ac:dyDescent="0.15">
      <c r="U160" s="269">
        <f t="shared" si="20"/>
        <v>-8.9999999999999247E-2</v>
      </c>
      <c r="V160" s="308">
        <v>0.55000000000000004</v>
      </c>
    </row>
    <row r="161" spans="21:22" x14ac:dyDescent="0.15">
      <c r="U161" s="305">
        <f t="shared" si="20"/>
        <v>-7.9999999999999252E-2</v>
      </c>
      <c r="V161" s="308">
        <v>0.54</v>
      </c>
    </row>
    <row r="162" spans="21:22" x14ac:dyDescent="0.15">
      <c r="U162" s="305">
        <f t="shared" si="20"/>
        <v>-6.9999999999999257E-2</v>
      </c>
      <c r="V162" s="308">
        <v>0.54</v>
      </c>
    </row>
    <row r="163" spans="21:22" x14ac:dyDescent="0.15">
      <c r="U163" s="269">
        <f t="shared" si="20"/>
        <v>-5.9999999999999255E-2</v>
      </c>
      <c r="V163" s="308">
        <v>0.53</v>
      </c>
    </row>
    <row r="164" spans="21:22" x14ac:dyDescent="0.15">
      <c r="U164" s="269">
        <f t="shared" si="20"/>
        <v>-4.9999999999999253E-2</v>
      </c>
      <c r="V164" s="308">
        <v>0.53</v>
      </c>
    </row>
    <row r="165" spans="21:22" x14ac:dyDescent="0.15">
      <c r="U165" s="305">
        <f t="shared" si="20"/>
        <v>-3.9999999999999251E-2</v>
      </c>
      <c r="V165" s="308">
        <v>0.52</v>
      </c>
    </row>
    <row r="166" spans="21:22" x14ac:dyDescent="0.15">
      <c r="U166" s="305">
        <f t="shared" si="20"/>
        <v>-2.9999999999999249E-2</v>
      </c>
      <c r="V166" s="308">
        <v>0.52</v>
      </c>
    </row>
    <row r="167" spans="21:22" x14ac:dyDescent="0.15">
      <c r="U167" s="269">
        <f t="shared" si="20"/>
        <v>-1.9999999999999248E-2</v>
      </c>
      <c r="V167" s="308">
        <v>0.51</v>
      </c>
    </row>
    <row r="168" spans="21:22" x14ac:dyDescent="0.15">
      <c r="U168" s="269">
        <f t="shared" si="20"/>
        <v>-9.9999999999992473E-3</v>
      </c>
      <c r="V168" s="308">
        <v>0.51</v>
      </c>
    </row>
    <row r="169" spans="21:22" x14ac:dyDescent="0.15">
      <c r="U169" s="305">
        <f t="shared" si="20"/>
        <v>7.5286998857393428E-16</v>
      </c>
      <c r="V169" s="308">
        <v>0.5</v>
      </c>
    </row>
    <row r="170" spans="21:22" x14ac:dyDescent="0.15">
      <c r="U170" s="269">
        <f t="shared" si="20"/>
        <v>1.0000000000000753E-2</v>
      </c>
      <c r="V170" s="308">
        <v>0.49</v>
      </c>
    </row>
    <row r="171" spans="21:22" x14ac:dyDescent="0.15">
      <c r="U171" s="269">
        <f t="shared" si="20"/>
        <v>2.0000000000000753E-2</v>
      </c>
      <c r="V171" s="308">
        <v>0.49</v>
      </c>
    </row>
    <row r="172" spans="21:22" x14ac:dyDescent="0.15">
      <c r="U172" s="305">
        <f t="shared" si="20"/>
        <v>3.0000000000000755E-2</v>
      </c>
      <c r="V172" s="308">
        <v>0.48</v>
      </c>
    </row>
    <row r="173" spans="21:22" x14ac:dyDescent="0.15">
      <c r="U173" s="305">
        <f t="shared" si="20"/>
        <v>4.0000000000000757E-2</v>
      </c>
      <c r="V173" s="308">
        <v>0.48</v>
      </c>
    </row>
    <row r="174" spans="21:22" x14ac:dyDescent="0.15">
      <c r="U174" s="269">
        <f t="shared" si="20"/>
        <v>5.0000000000000759E-2</v>
      </c>
      <c r="V174" s="308">
        <v>0.47</v>
      </c>
    </row>
    <row r="175" spans="21:22" x14ac:dyDescent="0.15">
      <c r="U175" s="269">
        <f t="shared" si="20"/>
        <v>6.0000000000000761E-2</v>
      </c>
      <c r="V175" s="308">
        <v>0.47</v>
      </c>
    </row>
    <row r="176" spans="21:22" x14ac:dyDescent="0.15">
      <c r="U176" s="305">
        <f t="shared" si="20"/>
        <v>7.0000000000000756E-2</v>
      </c>
      <c r="V176" s="308">
        <v>0.46</v>
      </c>
    </row>
    <row r="177" spans="21:22" x14ac:dyDescent="0.15">
      <c r="U177" s="305">
        <f t="shared" si="20"/>
        <v>8.0000000000000751E-2</v>
      </c>
      <c r="V177" s="308">
        <v>0.46</v>
      </c>
    </row>
    <row r="178" spans="21:22" x14ac:dyDescent="0.15">
      <c r="U178" s="269">
        <f t="shared" si="20"/>
        <v>9.0000000000000746E-2</v>
      </c>
      <c r="V178" s="308">
        <v>0.45</v>
      </c>
    </row>
    <row r="179" spans="21:22" x14ac:dyDescent="0.15">
      <c r="U179" s="269">
        <f t="shared" si="20"/>
        <v>0.10000000000000074</v>
      </c>
      <c r="V179" s="308">
        <v>0.45</v>
      </c>
    </row>
    <row r="180" spans="21:22" x14ac:dyDescent="0.15">
      <c r="U180" s="305">
        <f t="shared" si="20"/>
        <v>0.11000000000000074</v>
      </c>
      <c r="V180" s="308">
        <v>0.44</v>
      </c>
    </row>
    <row r="181" spans="21:22" x14ac:dyDescent="0.15">
      <c r="U181" s="305">
        <f t="shared" si="20"/>
        <v>0.12000000000000073</v>
      </c>
      <c r="V181" s="308">
        <v>0.44</v>
      </c>
    </row>
    <row r="182" spans="21:22" x14ac:dyDescent="0.15">
      <c r="U182" s="269">
        <f t="shared" si="20"/>
        <v>0.13000000000000073</v>
      </c>
      <c r="V182" s="308">
        <v>0.43</v>
      </c>
    </row>
    <row r="183" spans="21:22" x14ac:dyDescent="0.15">
      <c r="U183" s="269">
        <f t="shared" si="20"/>
        <v>0.14000000000000073</v>
      </c>
      <c r="V183" s="308">
        <v>0.43</v>
      </c>
    </row>
    <row r="184" spans="21:22" x14ac:dyDescent="0.15">
      <c r="U184" s="305">
        <f t="shared" si="20"/>
        <v>0.15000000000000074</v>
      </c>
      <c r="V184" s="308">
        <v>0.42</v>
      </c>
    </row>
    <row r="185" spans="21:22" x14ac:dyDescent="0.15">
      <c r="U185" s="305">
        <f t="shared" si="20"/>
        <v>0.16000000000000075</v>
      </c>
      <c r="V185" s="308">
        <v>0.42</v>
      </c>
    </row>
    <row r="186" spans="21:22" x14ac:dyDescent="0.15">
      <c r="U186" s="269">
        <f t="shared" si="20"/>
        <v>0.17000000000000076</v>
      </c>
      <c r="V186" s="308">
        <v>0.41</v>
      </c>
    </row>
    <row r="187" spans="21:22" x14ac:dyDescent="0.15">
      <c r="U187" s="269">
        <f t="shared" si="20"/>
        <v>0.18000000000000077</v>
      </c>
      <c r="V187" s="308">
        <v>0.41</v>
      </c>
    </row>
    <row r="188" spans="21:22" x14ac:dyDescent="0.15">
      <c r="U188" s="305">
        <f t="shared" si="20"/>
        <v>0.19000000000000078</v>
      </c>
      <c r="V188" s="308">
        <v>0.4</v>
      </c>
    </row>
    <row r="189" spans="21:22" x14ac:dyDescent="0.15">
      <c r="U189" s="305">
        <f t="shared" si="20"/>
        <v>0.20000000000000079</v>
      </c>
      <c r="V189" s="308">
        <v>0.4</v>
      </c>
    </row>
    <row r="190" spans="21:22" x14ac:dyDescent="0.15">
      <c r="U190" s="269">
        <f t="shared" si="20"/>
        <v>0.2100000000000008</v>
      </c>
      <c r="V190" s="309">
        <v>0.39</v>
      </c>
    </row>
    <row r="191" spans="21:22" x14ac:dyDescent="0.15">
      <c r="U191" s="269">
        <f t="shared" si="20"/>
        <v>0.22000000000000081</v>
      </c>
      <c r="V191" s="309">
        <v>0.39</v>
      </c>
    </row>
    <row r="192" spans="21:22" x14ac:dyDescent="0.15">
      <c r="U192" s="305">
        <f t="shared" si="20"/>
        <v>0.23000000000000081</v>
      </c>
      <c r="V192" s="309">
        <v>0.38</v>
      </c>
    </row>
    <row r="193" spans="21:22" x14ac:dyDescent="0.15">
      <c r="U193" s="305">
        <f t="shared" si="20"/>
        <v>0.24000000000000082</v>
      </c>
      <c r="V193" s="309">
        <v>0.38</v>
      </c>
    </row>
    <row r="194" spans="21:22" x14ac:dyDescent="0.15">
      <c r="U194" s="269">
        <f t="shared" si="20"/>
        <v>0.25000000000000083</v>
      </c>
      <c r="V194" s="309">
        <v>0.37</v>
      </c>
    </row>
    <row r="195" spans="21:22" x14ac:dyDescent="0.15">
      <c r="U195" s="269">
        <f t="shared" si="20"/>
        <v>0.26000000000000084</v>
      </c>
      <c r="V195" s="309">
        <v>0.37</v>
      </c>
    </row>
    <row r="196" spans="21:22" x14ac:dyDescent="0.15">
      <c r="U196" s="305">
        <f t="shared" si="20"/>
        <v>0.27000000000000085</v>
      </c>
      <c r="V196" s="309">
        <v>0.36</v>
      </c>
    </row>
    <row r="197" spans="21:22" x14ac:dyDescent="0.15">
      <c r="U197" s="305">
        <f t="shared" si="20"/>
        <v>0.28000000000000086</v>
      </c>
      <c r="V197" s="309">
        <v>0.36</v>
      </c>
    </row>
    <row r="198" spans="21:22" x14ac:dyDescent="0.15">
      <c r="U198" s="269">
        <f t="shared" si="20"/>
        <v>0.29000000000000087</v>
      </c>
      <c r="V198" s="309">
        <v>0.35</v>
      </c>
    </row>
    <row r="199" spans="21:22" x14ac:dyDescent="0.15">
      <c r="U199" s="269">
        <f t="shared" si="20"/>
        <v>0.30000000000000088</v>
      </c>
      <c r="V199" s="309">
        <v>0.35</v>
      </c>
    </row>
    <row r="200" spans="21:22" x14ac:dyDescent="0.15">
      <c r="U200" s="305">
        <f t="shared" ref="U200:U263" si="21">U199+0.01</f>
        <v>0.31000000000000089</v>
      </c>
      <c r="V200" s="309">
        <v>0.34</v>
      </c>
    </row>
    <row r="201" spans="21:22" x14ac:dyDescent="0.15">
      <c r="U201" s="305">
        <f t="shared" si="21"/>
        <v>0.32000000000000089</v>
      </c>
      <c r="V201" s="309">
        <v>0.34</v>
      </c>
    </row>
    <row r="202" spans="21:22" x14ac:dyDescent="0.15">
      <c r="U202" s="269">
        <f t="shared" si="21"/>
        <v>0.3300000000000009</v>
      </c>
      <c r="V202" s="309">
        <v>0.33</v>
      </c>
    </row>
    <row r="203" spans="21:22" x14ac:dyDescent="0.15">
      <c r="U203" s="269">
        <f t="shared" si="21"/>
        <v>0.34000000000000091</v>
      </c>
      <c r="V203" s="309">
        <v>0.33</v>
      </c>
    </row>
    <row r="204" spans="21:22" x14ac:dyDescent="0.15">
      <c r="U204" s="305">
        <f t="shared" si="21"/>
        <v>0.35000000000000092</v>
      </c>
      <c r="V204" s="309">
        <v>0.32</v>
      </c>
    </row>
    <row r="205" spans="21:22" x14ac:dyDescent="0.15">
      <c r="U205" s="305">
        <f t="shared" si="21"/>
        <v>0.36000000000000093</v>
      </c>
      <c r="V205" s="309">
        <v>0.32</v>
      </c>
    </row>
    <row r="206" spans="21:22" x14ac:dyDescent="0.15">
      <c r="U206" s="269">
        <f t="shared" si="21"/>
        <v>0.37000000000000094</v>
      </c>
      <c r="V206" s="309">
        <v>0.31</v>
      </c>
    </row>
    <row r="207" spans="21:22" x14ac:dyDescent="0.15">
      <c r="U207" s="269">
        <f t="shared" si="21"/>
        <v>0.38000000000000095</v>
      </c>
      <c r="V207" s="309">
        <v>0.31</v>
      </c>
    </row>
    <row r="208" spans="21:22" x14ac:dyDescent="0.15">
      <c r="U208" s="305">
        <f t="shared" si="21"/>
        <v>0.39000000000000096</v>
      </c>
      <c r="V208" s="309">
        <v>0.3</v>
      </c>
    </row>
    <row r="209" spans="21:22" x14ac:dyDescent="0.15">
      <c r="U209" s="305">
        <f t="shared" si="21"/>
        <v>0.40000000000000097</v>
      </c>
      <c r="V209" s="309">
        <v>0.3</v>
      </c>
    </row>
    <row r="210" spans="21:22" x14ac:dyDescent="0.15">
      <c r="U210" s="269">
        <f t="shared" si="21"/>
        <v>0.41000000000000097</v>
      </c>
      <c r="V210" s="309">
        <v>0.28999999999999998</v>
      </c>
    </row>
    <row r="211" spans="21:22" x14ac:dyDescent="0.15">
      <c r="U211" s="269">
        <f t="shared" si="21"/>
        <v>0.42000000000000098</v>
      </c>
      <c r="V211" s="309">
        <v>0.28999999999999998</v>
      </c>
    </row>
    <row r="212" spans="21:22" x14ac:dyDescent="0.15">
      <c r="U212" s="305">
        <f t="shared" si="21"/>
        <v>0.43000000000000099</v>
      </c>
      <c r="V212" s="309">
        <v>0.28000000000000003</v>
      </c>
    </row>
    <row r="213" spans="21:22" x14ac:dyDescent="0.15">
      <c r="U213" s="305">
        <f t="shared" si="21"/>
        <v>0.440000000000001</v>
      </c>
      <c r="V213" s="309">
        <v>0.28000000000000003</v>
      </c>
    </row>
    <row r="214" spans="21:22" x14ac:dyDescent="0.15">
      <c r="U214" s="269">
        <f t="shared" si="21"/>
        <v>0.45000000000000101</v>
      </c>
      <c r="V214" s="309">
        <v>0.27</v>
      </c>
    </row>
    <row r="215" spans="21:22" x14ac:dyDescent="0.15">
      <c r="U215" s="269">
        <f t="shared" si="21"/>
        <v>0.46000000000000102</v>
      </c>
      <c r="V215" s="309">
        <v>0.27</v>
      </c>
    </row>
    <row r="216" spans="21:22" x14ac:dyDescent="0.15">
      <c r="U216" s="305">
        <f t="shared" si="21"/>
        <v>0.47000000000000103</v>
      </c>
      <c r="V216" s="309">
        <v>0.26</v>
      </c>
    </row>
    <row r="217" spans="21:22" x14ac:dyDescent="0.15">
      <c r="U217" s="305">
        <f t="shared" si="21"/>
        <v>0.48000000000000104</v>
      </c>
      <c r="V217" s="309">
        <v>0.26</v>
      </c>
    </row>
    <row r="218" spans="21:22" x14ac:dyDescent="0.15">
      <c r="U218" s="269">
        <f t="shared" si="21"/>
        <v>0.49000000000000105</v>
      </c>
      <c r="V218" s="309">
        <v>0.25</v>
      </c>
    </row>
    <row r="219" spans="21:22" x14ac:dyDescent="0.15">
      <c r="U219" s="269">
        <f t="shared" si="21"/>
        <v>0.500000000000001</v>
      </c>
      <c r="V219" s="309">
        <v>0.25</v>
      </c>
    </row>
    <row r="220" spans="21:22" x14ac:dyDescent="0.15">
      <c r="U220" s="305">
        <f t="shared" si="21"/>
        <v>0.51000000000000101</v>
      </c>
      <c r="V220" s="309">
        <v>0.24</v>
      </c>
    </row>
    <row r="221" spans="21:22" x14ac:dyDescent="0.15">
      <c r="U221" s="305">
        <f t="shared" si="21"/>
        <v>0.52000000000000102</v>
      </c>
      <c r="V221" s="309">
        <v>0.24</v>
      </c>
    </row>
    <row r="222" spans="21:22" x14ac:dyDescent="0.15">
      <c r="U222" s="269">
        <f t="shared" si="21"/>
        <v>0.53000000000000103</v>
      </c>
      <c r="V222" s="309">
        <v>0.23</v>
      </c>
    </row>
    <row r="223" spans="21:22" x14ac:dyDescent="0.15">
      <c r="U223" s="269">
        <f t="shared" si="21"/>
        <v>0.54000000000000103</v>
      </c>
      <c r="V223" s="309">
        <v>0.23</v>
      </c>
    </row>
    <row r="224" spans="21:22" x14ac:dyDescent="0.15">
      <c r="U224" s="305">
        <f t="shared" si="21"/>
        <v>0.55000000000000104</v>
      </c>
      <c r="V224" s="309">
        <v>0.22</v>
      </c>
    </row>
    <row r="225" spans="21:22" x14ac:dyDescent="0.15">
      <c r="U225" s="305">
        <f t="shared" si="21"/>
        <v>0.56000000000000105</v>
      </c>
      <c r="V225" s="309">
        <v>0.22</v>
      </c>
    </row>
    <row r="226" spans="21:22" x14ac:dyDescent="0.15">
      <c r="U226" s="269">
        <f t="shared" si="21"/>
        <v>0.57000000000000106</v>
      </c>
      <c r="V226" s="309">
        <v>0.21</v>
      </c>
    </row>
    <row r="227" spans="21:22" x14ac:dyDescent="0.15">
      <c r="U227" s="269">
        <f t="shared" si="21"/>
        <v>0.58000000000000107</v>
      </c>
      <c r="V227" s="309">
        <v>0.21</v>
      </c>
    </row>
    <row r="228" spans="21:22" x14ac:dyDescent="0.15">
      <c r="U228" s="305">
        <f t="shared" si="21"/>
        <v>0.59000000000000108</v>
      </c>
      <c r="V228" s="309">
        <v>0.2</v>
      </c>
    </row>
    <row r="229" spans="21:22" x14ac:dyDescent="0.15">
      <c r="U229" s="305">
        <f t="shared" si="21"/>
        <v>0.60000000000000109</v>
      </c>
      <c r="V229" s="309">
        <v>0.2</v>
      </c>
    </row>
    <row r="230" spans="21:22" x14ac:dyDescent="0.15">
      <c r="U230" s="269">
        <f t="shared" si="21"/>
        <v>0.6100000000000011</v>
      </c>
      <c r="V230" s="310">
        <v>0.19</v>
      </c>
    </row>
    <row r="231" spans="21:22" x14ac:dyDescent="0.15">
      <c r="U231" s="269">
        <f t="shared" si="21"/>
        <v>0.62000000000000111</v>
      </c>
      <c r="V231" s="310">
        <v>0.19</v>
      </c>
    </row>
    <row r="232" spans="21:22" x14ac:dyDescent="0.15">
      <c r="U232" s="305">
        <f t="shared" si="21"/>
        <v>0.63000000000000111</v>
      </c>
      <c r="V232" s="310">
        <v>0.18</v>
      </c>
    </row>
    <row r="233" spans="21:22" x14ac:dyDescent="0.15">
      <c r="U233" s="305">
        <f t="shared" si="21"/>
        <v>0.64000000000000112</v>
      </c>
      <c r="V233" s="310">
        <v>0.18</v>
      </c>
    </row>
    <row r="234" spans="21:22" x14ac:dyDescent="0.15">
      <c r="U234" s="269">
        <f t="shared" si="21"/>
        <v>0.65000000000000113</v>
      </c>
      <c r="V234" s="310">
        <v>0.17</v>
      </c>
    </row>
    <row r="235" spans="21:22" x14ac:dyDescent="0.15">
      <c r="U235" s="269">
        <f t="shared" si="21"/>
        <v>0.66000000000000114</v>
      </c>
      <c r="V235" s="310">
        <v>0.17</v>
      </c>
    </row>
    <row r="236" spans="21:22" x14ac:dyDescent="0.15">
      <c r="U236" s="305">
        <f t="shared" si="21"/>
        <v>0.67000000000000115</v>
      </c>
      <c r="V236" s="310">
        <v>0.16</v>
      </c>
    </row>
    <row r="237" spans="21:22" x14ac:dyDescent="0.15">
      <c r="U237" s="305">
        <f t="shared" si="21"/>
        <v>0.68000000000000116</v>
      </c>
      <c r="V237" s="310">
        <v>0.16</v>
      </c>
    </row>
    <row r="238" spans="21:22" x14ac:dyDescent="0.15">
      <c r="U238" s="269">
        <f t="shared" si="21"/>
        <v>0.69000000000000117</v>
      </c>
      <c r="V238" s="310">
        <v>0.15</v>
      </c>
    </row>
    <row r="239" spans="21:22" x14ac:dyDescent="0.15">
      <c r="U239" s="269">
        <f t="shared" si="21"/>
        <v>0.70000000000000118</v>
      </c>
      <c r="V239" s="310">
        <v>0.15</v>
      </c>
    </row>
    <row r="240" spans="21:22" x14ac:dyDescent="0.15">
      <c r="U240" s="305">
        <f t="shared" si="21"/>
        <v>0.71000000000000119</v>
      </c>
      <c r="V240" s="310">
        <v>0.14000000000000001</v>
      </c>
    </row>
    <row r="241" spans="21:22" x14ac:dyDescent="0.15">
      <c r="U241" s="305">
        <f t="shared" si="21"/>
        <v>0.72000000000000119</v>
      </c>
      <c r="V241" s="310">
        <v>0.14000000000000001</v>
      </c>
    </row>
    <row r="242" spans="21:22" x14ac:dyDescent="0.15">
      <c r="U242" s="269">
        <f t="shared" si="21"/>
        <v>0.7300000000000012</v>
      </c>
      <c r="V242" s="310">
        <v>0.13</v>
      </c>
    </row>
    <row r="243" spans="21:22" x14ac:dyDescent="0.15">
      <c r="U243" s="269">
        <f t="shared" si="21"/>
        <v>0.74000000000000121</v>
      </c>
      <c r="V243" s="310">
        <v>0.13</v>
      </c>
    </row>
    <row r="244" spans="21:22" x14ac:dyDescent="0.15">
      <c r="U244" s="305">
        <f t="shared" si="21"/>
        <v>0.75000000000000122</v>
      </c>
      <c r="V244" s="310">
        <v>0.12</v>
      </c>
    </row>
    <row r="245" spans="21:22" x14ac:dyDescent="0.15">
      <c r="U245" s="305">
        <f t="shared" si="21"/>
        <v>0.76000000000000123</v>
      </c>
      <c r="V245" s="310">
        <v>0.12</v>
      </c>
    </row>
    <row r="246" spans="21:22" x14ac:dyDescent="0.15">
      <c r="U246" s="269">
        <f t="shared" si="21"/>
        <v>0.77000000000000124</v>
      </c>
      <c r="V246" s="310">
        <v>0.11</v>
      </c>
    </row>
    <row r="247" spans="21:22" x14ac:dyDescent="0.15">
      <c r="U247" s="269">
        <f t="shared" si="21"/>
        <v>0.78000000000000125</v>
      </c>
      <c r="V247" s="310">
        <v>0.11</v>
      </c>
    </row>
    <row r="248" spans="21:22" x14ac:dyDescent="0.15">
      <c r="U248" s="305">
        <f t="shared" si="21"/>
        <v>0.79000000000000126</v>
      </c>
      <c r="V248" s="310">
        <v>0.1</v>
      </c>
    </row>
    <row r="249" spans="21:22" x14ac:dyDescent="0.15">
      <c r="U249" s="305">
        <f t="shared" si="21"/>
        <v>0.80000000000000127</v>
      </c>
      <c r="V249" s="310">
        <v>0.1</v>
      </c>
    </row>
    <row r="250" spans="21:22" x14ac:dyDescent="0.15">
      <c r="U250" s="269">
        <f t="shared" si="21"/>
        <v>0.81000000000000127</v>
      </c>
      <c r="V250" s="310">
        <v>0.09</v>
      </c>
    </row>
    <row r="251" spans="21:22" x14ac:dyDescent="0.15">
      <c r="U251" s="269">
        <f t="shared" si="21"/>
        <v>0.82000000000000128</v>
      </c>
      <c r="V251" s="310">
        <v>0.09</v>
      </c>
    </row>
    <row r="252" spans="21:22" x14ac:dyDescent="0.15">
      <c r="U252" s="305">
        <f t="shared" si="21"/>
        <v>0.83000000000000129</v>
      </c>
      <c r="V252" s="310">
        <v>0.08</v>
      </c>
    </row>
    <row r="253" spans="21:22" x14ac:dyDescent="0.15">
      <c r="U253" s="305">
        <f t="shared" si="21"/>
        <v>0.8400000000000013</v>
      </c>
      <c r="V253" s="310">
        <v>0.08</v>
      </c>
    </row>
    <row r="254" spans="21:22" x14ac:dyDescent="0.15">
      <c r="U254" s="269">
        <f t="shared" si="21"/>
        <v>0.85000000000000131</v>
      </c>
      <c r="V254" s="310">
        <v>7.0000000000000007E-2</v>
      </c>
    </row>
    <row r="255" spans="21:22" x14ac:dyDescent="0.15">
      <c r="U255" s="269">
        <f t="shared" si="21"/>
        <v>0.86000000000000132</v>
      </c>
      <c r="V255" s="310">
        <v>7.0000000000000007E-2</v>
      </c>
    </row>
    <row r="256" spans="21:22" x14ac:dyDescent="0.15">
      <c r="U256" s="305">
        <f t="shared" si="21"/>
        <v>0.87000000000000133</v>
      </c>
      <c r="V256" s="310">
        <v>0.06</v>
      </c>
    </row>
    <row r="257" spans="21:22" x14ac:dyDescent="0.15">
      <c r="U257" s="305">
        <f t="shared" si="21"/>
        <v>0.88000000000000134</v>
      </c>
      <c r="V257" s="310">
        <v>0.06</v>
      </c>
    </row>
    <row r="258" spans="21:22" x14ac:dyDescent="0.15">
      <c r="U258" s="269">
        <f t="shared" si="21"/>
        <v>0.89000000000000135</v>
      </c>
      <c r="V258" s="310">
        <v>0.05</v>
      </c>
    </row>
    <row r="259" spans="21:22" x14ac:dyDescent="0.15">
      <c r="U259" s="269">
        <f t="shared" si="21"/>
        <v>0.90000000000000135</v>
      </c>
      <c r="V259" s="310">
        <v>0.05</v>
      </c>
    </row>
    <row r="260" spans="21:22" x14ac:dyDescent="0.15">
      <c r="U260" s="305">
        <f t="shared" si="21"/>
        <v>0.91000000000000136</v>
      </c>
      <c r="V260" s="310">
        <v>0.04</v>
      </c>
    </row>
    <row r="261" spans="21:22" x14ac:dyDescent="0.15">
      <c r="U261" s="305">
        <f t="shared" si="21"/>
        <v>0.92000000000000137</v>
      </c>
      <c r="V261" s="310">
        <v>0.04</v>
      </c>
    </row>
    <row r="262" spans="21:22" x14ac:dyDescent="0.15">
      <c r="U262" s="269">
        <f t="shared" si="21"/>
        <v>0.93000000000000138</v>
      </c>
      <c r="V262" s="310">
        <v>0.03</v>
      </c>
    </row>
    <row r="263" spans="21:22" x14ac:dyDescent="0.15">
      <c r="U263" s="269">
        <f t="shared" si="21"/>
        <v>0.94000000000000139</v>
      </c>
      <c r="V263" s="310">
        <v>0.03</v>
      </c>
    </row>
    <row r="264" spans="21:22" x14ac:dyDescent="0.15">
      <c r="U264" s="305">
        <f t="shared" ref="U264:U269" si="22">U263+0.01</f>
        <v>0.9500000000000014</v>
      </c>
      <c r="V264" s="310">
        <v>0.02</v>
      </c>
    </row>
    <row r="265" spans="21:22" x14ac:dyDescent="0.15">
      <c r="U265" s="305">
        <f t="shared" si="22"/>
        <v>0.96000000000000141</v>
      </c>
      <c r="V265" s="310">
        <v>0.02</v>
      </c>
    </row>
    <row r="266" spans="21:22" x14ac:dyDescent="0.15">
      <c r="U266" s="269">
        <f t="shared" si="22"/>
        <v>0.97000000000000142</v>
      </c>
      <c r="V266" s="310">
        <v>0.01</v>
      </c>
    </row>
    <row r="267" spans="21:22" x14ac:dyDescent="0.15">
      <c r="U267" s="269">
        <f t="shared" si="22"/>
        <v>0.98000000000000143</v>
      </c>
      <c r="V267" s="310">
        <v>0.01</v>
      </c>
    </row>
    <row r="268" spans="21:22" x14ac:dyDescent="0.15">
      <c r="U268" s="305">
        <f t="shared" si="22"/>
        <v>0.99000000000000143</v>
      </c>
      <c r="V268" s="310">
        <v>0</v>
      </c>
    </row>
    <row r="269" spans="21:22" x14ac:dyDescent="0.15">
      <c r="U269" s="311">
        <f t="shared" si="22"/>
        <v>1.0000000000000013</v>
      </c>
      <c r="V269" s="312">
        <v>0</v>
      </c>
    </row>
    <row r="311" spans="21:23" x14ac:dyDescent="0.15">
      <c r="U311" s="227"/>
      <c r="V311" s="227"/>
      <c r="W311" s="227"/>
    </row>
    <row r="312" spans="21:23" x14ac:dyDescent="0.15">
      <c r="U312" s="227"/>
      <c r="V312" s="227"/>
      <c r="W312" s="227"/>
    </row>
    <row r="313" spans="21:23" x14ac:dyDescent="0.15">
      <c r="U313" s="227"/>
      <c r="V313" s="227"/>
      <c r="W313" s="227"/>
    </row>
    <row r="314" spans="21:23" x14ac:dyDescent="0.15">
      <c r="U314" s="227"/>
      <c r="V314" s="227"/>
      <c r="W314" s="227"/>
    </row>
    <row r="315" spans="21:23" x14ac:dyDescent="0.15">
      <c r="U315" s="227"/>
      <c r="V315" s="227"/>
      <c r="W315" s="227"/>
    </row>
    <row r="316" spans="21:23" x14ac:dyDescent="0.15">
      <c r="U316" s="227"/>
      <c r="V316" s="227"/>
      <c r="W316" s="227"/>
    </row>
    <row r="317" spans="21:23" x14ac:dyDescent="0.15">
      <c r="U317" s="227"/>
      <c r="V317" s="227"/>
      <c r="W317" s="227"/>
    </row>
    <row r="318" spans="21:23" x14ac:dyDescent="0.15">
      <c r="U318" s="227"/>
      <c r="V318" s="227"/>
      <c r="W318" s="227"/>
    </row>
    <row r="319" spans="21:23" x14ac:dyDescent="0.15">
      <c r="U319" s="227"/>
      <c r="V319" s="227"/>
      <c r="W319" s="227"/>
    </row>
    <row r="320" spans="21:23" x14ac:dyDescent="0.15">
      <c r="U320" s="227"/>
      <c r="V320" s="227"/>
      <c r="W320" s="227"/>
    </row>
    <row r="321" spans="21:23" x14ac:dyDescent="0.15">
      <c r="U321" s="227"/>
      <c r="V321" s="227"/>
      <c r="W321" s="227"/>
    </row>
    <row r="322" spans="21:23" x14ac:dyDescent="0.15">
      <c r="U322" s="227"/>
      <c r="V322" s="227"/>
      <c r="W322" s="227"/>
    </row>
    <row r="323" spans="21:23" x14ac:dyDescent="0.15">
      <c r="U323" s="227"/>
      <c r="V323" s="227"/>
      <c r="W323" s="227"/>
    </row>
    <row r="324" spans="21:23" x14ac:dyDescent="0.15">
      <c r="U324" s="227"/>
      <c r="V324" s="227"/>
      <c r="W324" s="227"/>
    </row>
    <row r="325" spans="21:23" x14ac:dyDescent="0.15">
      <c r="U325" s="227"/>
      <c r="V325" s="227"/>
      <c r="W325" s="227"/>
    </row>
    <row r="326" spans="21:23" x14ac:dyDescent="0.15">
      <c r="U326" s="227"/>
      <c r="V326" s="227"/>
      <c r="W326" s="227"/>
    </row>
    <row r="327" spans="21:23" x14ac:dyDescent="0.15">
      <c r="U327" s="227"/>
      <c r="V327" s="227"/>
      <c r="W327" s="227"/>
    </row>
    <row r="328" spans="21:23" x14ac:dyDescent="0.15">
      <c r="U328" s="227"/>
      <c r="V328" s="227"/>
      <c r="W328" s="227"/>
    </row>
    <row r="329" spans="21:23" x14ac:dyDescent="0.15">
      <c r="U329" s="227"/>
      <c r="V329" s="227"/>
      <c r="W329" s="227"/>
    </row>
    <row r="330" spans="21:23" x14ac:dyDescent="0.15">
      <c r="U330" s="227"/>
      <c r="V330" s="227"/>
      <c r="W330" s="227"/>
    </row>
    <row r="331" spans="21:23" x14ac:dyDescent="0.15">
      <c r="U331" s="227"/>
      <c r="V331" s="227"/>
      <c r="W331" s="227"/>
    </row>
    <row r="332" spans="21:23" x14ac:dyDescent="0.15">
      <c r="U332" s="227"/>
      <c r="V332" s="227"/>
      <c r="W332" s="227"/>
    </row>
    <row r="333" spans="21:23" x14ac:dyDescent="0.15">
      <c r="U333" s="227"/>
      <c r="V333" s="227"/>
      <c r="W333" s="227"/>
    </row>
    <row r="334" spans="21:23" x14ac:dyDescent="0.15">
      <c r="U334" s="227"/>
      <c r="V334" s="227"/>
      <c r="W334" s="227"/>
    </row>
    <row r="335" spans="21:23" x14ac:dyDescent="0.15">
      <c r="U335" s="227"/>
      <c r="V335" s="227"/>
      <c r="W335" s="227"/>
    </row>
    <row r="336" spans="21:23" x14ac:dyDescent="0.15">
      <c r="U336" s="227"/>
      <c r="V336" s="227"/>
      <c r="W336" s="227"/>
    </row>
    <row r="337" spans="21:23" x14ac:dyDescent="0.15">
      <c r="U337" s="227"/>
      <c r="V337" s="227"/>
      <c r="W337" s="227"/>
    </row>
    <row r="338" spans="21:23" x14ac:dyDescent="0.15">
      <c r="U338" s="227"/>
      <c r="V338" s="227"/>
      <c r="W338" s="227"/>
    </row>
    <row r="339" spans="21:23" x14ac:dyDescent="0.15">
      <c r="U339" s="227"/>
      <c r="V339" s="227"/>
      <c r="W339" s="227"/>
    </row>
    <row r="340" spans="21:23" x14ac:dyDescent="0.15">
      <c r="U340" s="227"/>
      <c r="V340" s="227"/>
      <c r="W340" s="227"/>
    </row>
    <row r="341" spans="21:23" x14ac:dyDescent="0.15">
      <c r="U341" s="227"/>
      <c r="V341" s="227"/>
      <c r="W341" s="227"/>
    </row>
    <row r="342" spans="21:23" x14ac:dyDescent="0.15">
      <c r="U342" s="227"/>
      <c r="V342" s="227"/>
      <c r="W342" s="227"/>
    </row>
    <row r="343" spans="21:23" x14ac:dyDescent="0.15">
      <c r="U343" s="227"/>
      <c r="V343" s="227"/>
      <c r="W343" s="227"/>
    </row>
    <row r="344" spans="21:23" x14ac:dyDescent="0.15">
      <c r="U344" s="227"/>
      <c r="V344" s="227"/>
      <c r="W344" s="227"/>
    </row>
    <row r="345" spans="21:23" x14ac:dyDescent="0.15">
      <c r="U345" s="227"/>
      <c r="V345" s="227"/>
      <c r="W345" s="227"/>
    </row>
    <row r="346" spans="21:23" x14ac:dyDescent="0.15">
      <c r="U346" s="227"/>
      <c r="V346" s="227"/>
      <c r="W346" s="227"/>
    </row>
    <row r="347" spans="21:23" x14ac:dyDescent="0.15">
      <c r="U347" s="227"/>
      <c r="V347" s="227"/>
      <c r="W347" s="227"/>
    </row>
    <row r="348" spans="21:23" x14ac:dyDescent="0.15">
      <c r="U348" s="227"/>
      <c r="V348" s="227"/>
      <c r="W348" s="227"/>
    </row>
    <row r="349" spans="21:23" x14ac:dyDescent="0.15">
      <c r="U349" s="227"/>
      <c r="V349" s="227"/>
      <c r="W349" s="227"/>
    </row>
    <row r="350" spans="21:23" x14ac:dyDescent="0.15">
      <c r="U350" s="227"/>
      <c r="V350" s="227"/>
      <c r="W350" s="227"/>
    </row>
    <row r="351" spans="21:23" x14ac:dyDescent="0.15">
      <c r="U351" s="227"/>
      <c r="V351" s="227"/>
      <c r="W351" s="227"/>
    </row>
    <row r="352" spans="21:23" x14ac:dyDescent="0.15">
      <c r="U352" s="227"/>
      <c r="V352" s="227"/>
      <c r="W352" s="227"/>
    </row>
    <row r="353" spans="21:23" x14ac:dyDescent="0.15">
      <c r="U353" s="227"/>
      <c r="V353" s="227"/>
      <c r="W353" s="227"/>
    </row>
  </sheetData>
  <sheetProtection algorithmName="SHA-512" hashValue="pbEBukqVKc2ySY3WoOXWb5lmRtLYCbjcop5UdmdNFzRJnHAn2u18tNivMjnEHUdYjFU3kxEGfIto+v931/YJSw==" saltValue="FlFHtXhT0dRwd7w07k8i3g==" spinCount="100000" sheet="1" selectLockedCells="1"/>
  <mergeCells count="116">
    <mergeCell ref="AB24:AE24"/>
    <mergeCell ref="W31:W32"/>
    <mergeCell ref="W33:W34"/>
    <mergeCell ref="W35:W36"/>
    <mergeCell ref="X31:X32"/>
    <mergeCell ref="X33:X34"/>
    <mergeCell ref="X35:X36"/>
    <mergeCell ref="Z24:AA26"/>
    <mergeCell ref="U67:V67"/>
    <mergeCell ref="U22:X22"/>
    <mergeCell ref="U23:X25"/>
    <mergeCell ref="W27:W28"/>
    <mergeCell ref="X27:X28"/>
    <mergeCell ref="W29:W30"/>
    <mergeCell ref="X29:X30"/>
    <mergeCell ref="X43:X44"/>
    <mergeCell ref="W63:W64"/>
    <mergeCell ref="X63:X64"/>
    <mergeCell ref="W60:W62"/>
    <mergeCell ref="X60:X62"/>
    <mergeCell ref="C82:E82"/>
    <mergeCell ref="I14:Q14"/>
    <mergeCell ref="I16:Q16"/>
    <mergeCell ref="I18:Q18"/>
    <mergeCell ref="C80:E80"/>
    <mergeCell ref="C81:E81"/>
    <mergeCell ref="C78:E78"/>
    <mergeCell ref="C79:E79"/>
    <mergeCell ref="C76:E76"/>
    <mergeCell ref="C77:E77"/>
    <mergeCell ref="C74:E74"/>
    <mergeCell ref="C75:E75"/>
    <mergeCell ref="C72:E72"/>
    <mergeCell ref="C73:E73"/>
    <mergeCell ref="C67:E67"/>
    <mergeCell ref="E69:I69"/>
    <mergeCell ref="C61:E61"/>
    <mergeCell ref="C62:E62"/>
    <mergeCell ref="C59:E59"/>
    <mergeCell ref="C60:E60"/>
    <mergeCell ref="C57:E57"/>
    <mergeCell ref="C58:E58"/>
    <mergeCell ref="C70:Q70"/>
    <mergeCell ref="C71:E71"/>
    <mergeCell ref="C65:E65"/>
    <mergeCell ref="C66:E66"/>
    <mergeCell ref="C63:E63"/>
    <mergeCell ref="C64:E64"/>
    <mergeCell ref="C48:E48"/>
    <mergeCell ref="C49:E49"/>
    <mergeCell ref="C46:E46"/>
    <mergeCell ref="C47:E47"/>
    <mergeCell ref="C45:E45"/>
    <mergeCell ref="C52:E52"/>
    <mergeCell ref="E54:I54"/>
    <mergeCell ref="C55:Q55"/>
    <mergeCell ref="C56:E56"/>
    <mergeCell ref="C50:E50"/>
    <mergeCell ref="C51:E51"/>
    <mergeCell ref="C31:E31"/>
    <mergeCell ref="C32:E32"/>
    <mergeCell ref="A1:S1"/>
    <mergeCell ref="A4:C6"/>
    <mergeCell ref="E5:I5"/>
    <mergeCell ref="K5:Q5"/>
    <mergeCell ref="A8:S8"/>
    <mergeCell ref="C42:E42"/>
    <mergeCell ref="C43:E43"/>
    <mergeCell ref="C37:E37"/>
    <mergeCell ref="E39:I39"/>
    <mergeCell ref="C40:Q40"/>
    <mergeCell ref="C41:E41"/>
    <mergeCell ref="C10:Q10"/>
    <mergeCell ref="E24:I24"/>
    <mergeCell ref="C25:Q25"/>
    <mergeCell ref="C26:E26"/>
    <mergeCell ref="I12:Q12"/>
    <mergeCell ref="I22:Q22"/>
    <mergeCell ref="I20:Q20"/>
    <mergeCell ref="C29:E29"/>
    <mergeCell ref="C30:E30"/>
    <mergeCell ref="AF40:AI40"/>
    <mergeCell ref="AA55:AD55"/>
    <mergeCell ref="AF55:AI55"/>
    <mergeCell ref="W58:W59"/>
    <mergeCell ref="X58:X59"/>
    <mergeCell ref="AA54:AD54"/>
    <mergeCell ref="AF54:AI54"/>
    <mergeCell ref="X48:X49"/>
    <mergeCell ref="W48:W49"/>
    <mergeCell ref="AA40:AD40"/>
    <mergeCell ref="W43:W44"/>
    <mergeCell ref="Z22:AE23"/>
    <mergeCell ref="C84:Q84"/>
    <mergeCell ref="U20:AE20"/>
    <mergeCell ref="C94:E94"/>
    <mergeCell ref="C95:E95"/>
    <mergeCell ref="C96:E96"/>
    <mergeCell ref="C97:E97"/>
    <mergeCell ref="Z27:Z36"/>
    <mergeCell ref="C89:E89"/>
    <mergeCell ref="C90:E90"/>
    <mergeCell ref="C91:E91"/>
    <mergeCell ref="C92:E92"/>
    <mergeCell ref="C93:E93"/>
    <mergeCell ref="C85:Q85"/>
    <mergeCell ref="C86:E86"/>
    <mergeCell ref="C87:E87"/>
    <mergeCell ref="C88:E88"/>
    <mergeCell ref="C44:E44"/>
    <mergeCell ref="C27:E27"/>
    <mergeCell ref="C28:E28"/>
    <mergeCell ref="C35:E35"/>
    <mergeCell ref="C36:E36"/>
    <mergeCell ref="C33:E33"/>
    <mergeCell ref="C34:E34"/>
  </mergeCells>
  <conditionalFormatting sqref="Q27:Q37 Q42:Q52 Q57:Q67 Q72:Q82 Q87:Q97 AB27:AE36">
    <cfRule type="cellIs" dxfId="14" priority="5" operator="between">
      <formula>0</formula>
      <formula>0.19</formula>
    </cfRule>
    <cfRule type="cellIs" dxfId="13" priority="4" operator="between">
      <formula>0.2</formula>
      <formula>0.39</formula>
    </cfRule>
    <cfRule type="cellIs" dxfId="12" priority="3" operator="between">
      <formula>0.4</formula>
      <formula>0.6</formula>
    </cfRule>
    <cfRule type="cellIs" dxfId="11" priority="2" operator="between">
      <formula>0.61</formula>
      <formula>0.8</formula>
    </cfRule>
    <cfRule type="cellIs" dxfId="10" priority="1" operator="between">
      <formula>0.81</formula>
      <formula>1</formula>
    </cfRule>
  </conditionalFormatting>
  <dataValidations disablePrompts="1" count="1">
    <dataValidation type="list" allowBlank="1" showInputMessage="1" showErrorMessage="1" sqref="N27:N37 P42:P52 N42:N52 N57:N67 N72:N82 L27:L37 P27:P37 P72:P82 P87:P97 P57:P67 L42:L52 L57:L67 L72:L82 L87:L97 N87:N97" xr:uid="{6CA65D99-C676-9C4A-B03F-3AE7BE54025F}">
      <formula1>$C$86:$C$90</formula1>
    </dataValidation>
  </dataValidations>
  <pageMargins left="0.25" right="0.25" top="0.75" bottom="0.75" header="0.3" footer="0.3"/>
  <pageSetup paperSize="9" scale="60" fitToHeight="2"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4C81A-0470-7E4E-927A-A482F1FF6306}">
  <sheetPr>
    <pageSetUpPr fitToPage="1"/>
  </sheetPr>
  <dimension ref="A1:U46"/>
  <sheetViews>
    <sheetView showGridLines="0" topLeftCell="C20" workbookViewId="0">
      <selection activeCell="C31" sqref="C31:O31"/>
    </sheetView>
  </sheetViews>
  <sheetFormatPr baseColWidth="10" defaultRowHeight="13" x14ac:dyDescent="0.15"/>
  <cols>
    <col min="1" max="1" width="1" style="4" customWidth="1"/>
    <col min="2" max="2" width="1.83203125" style="4" customWidth="1"/>
    <col min="3" max="3" width="17.1640625" style="4" customWidth="1"/>
    <col min="4" max="4" width="1.83203125" style="4" customWidth="1"/>
    <col min="5" max="5" width="1.5" style="4" customWidth="1"/>
    <col min="6" max="6" width="2" style="4" customWidth="1"/>
    <col min="7" max="7" width="50.83203125" style="4" customWidth="1"/>
    <col min="8" max="8" width="1.83203125" style="4" customWidth="1"/>
    <col min="9" max="9" width="50.83203125" style="4" customWidth="1"/>
    <col min="10" max="10" width="1.83203125" style="4" customWidth="1"/>
    <col min="11" max="11" width="50.83203125" style="4" customWidth="1"/>
    <col min="12" max="12" width="1.83203125" style="4" customWidth="1"/>
    <col min="13" max="13" width="50.83203125" style="4" customWidth="1"/>
    <col min="14" max="14" width="1.83203125" style="4" customWidth="1"/>
    <col min="15" max="15" width="50.83203125" style="4" customWidth="1"/>
    <col min="16" max="16" width="1.83203125" style="4" customWidth="1"/>
    <col min="17" max="17" width="1" style="4" customWidth="1"/>
    <col min="18" max="16384" width="10.83203125" style="4"/>
  </cols>
  <sheetData>
    <row r="1" spans="1:21" s="1" customFormat="1" ht="40" customHeight="1" x14ac:dyDescent="0.25">
      <c r="A1" s="59" t="s">
        <v>14</v>
      </c>
      <c r="B1" s="59"/>
      <c r="C1" s="59"/>
      <c r="D1" s="59"/>
      <c r="E1" s="59"/>
      <c r="F1" s="59"/>
      <c r="G1" s="59"/>
      <c r="H1" s="59"/>
      <c r="I1" s="59"/>
      <c r="J1" s="59"/>
      <c r="K1" s="59"/>
      <c r="L1" s="59"/>
      <c r="M1" s="59"/>
      <c r="N1" s="59"/>
      <c r="O1" s="59"/>
      <c r="P1" s="59"/>
      <c r="Q1" s="59"/>
    </row>
    <row r="2" spans="1:21" s="22" customFormat="1" ht="10" customHeight="1" x14ac:dyDescent="0.25">
      <c r="A2" s="21"/>
      <c r="B2" s="21"/>
      <c r="C2" s="21"/>
      <c r="D2" s="21"/>
      <c r="E2" s="21"/>
      <c r="F2" s="21"/>
      <c r="G2" s="21"/>
      <c r="H2" s="21"/>
      <c r="I2" s="21"/>
      <c r="J2" s="21"/>
      <c r="K2" s="21"/>
      <c r="L2" s="21"/>
      <c r="M2" s="21"/>
      <c r="N2" s="21"/>
      <c r="O2" s="21"/>
      <c r="P2" s="21"/>
      <c r="Q2" s="21"/>
    </row>
    <row r="4" spans="1:21" ht="10" customHeight="1" x14ac:dyDescent="0.15">
      <c r="A4" s="335" t="s">
        <v>0</v>
      </c>
      <c r="B4" s="335"/>
      <c r="C4" s="335"/>
      <c r="D4" s="2"/>
      <c r="E4" s="3"/>
      <c r="F4" s="3"/>
      <c r="G4" s="3"/>
      <c r="H4" s="3"/>
      <c r="I4" s="3"/>
      <c r="J4" s="3"/>
      <c r="K4" s="3"/>
      <c r="L4" s="3"/>
      <c r="M4" s="3"/>
      <c r="N4" s="3"/>
      <c r="O4" s="3"/>
      <c r="P4" s="3"/>
      <c r="Q4" s="3"/>
    </row>
    <row r="5" spans="1:21" ht="32" customHeight="1" x14ac:dyDescent="0.15">
      <c r="A5" s="335"/>
      <c r="B5" s="335"/>
      <c r="C5" s="335"/>
      <c r="D5" s="2"/>
      <c r="E5" s="429" t="str">
        <f>'1. Summary'!E6</f>
        <v>Community name</v>
      </c>
      <c r="F5" s="429"/>
      <c r="G5" s="429"/>
      <c r="H5" s="429"/>
      <c r="I5" s="429"/>
      <c r="J5" s="3"/>
      <c r="K5" s="396" t="str">
        <f>'1. Summary'!G8</f>
        <v>Country</v>
      </c>
      <c r="L5" s="396"/>
      <c r="M5" s="384"/>
      <c r="N5" s="384"/>
      <c r="O5" s="384"/>
      <c r="P5" s="3"/>
      <c r="Q5" s="3"/>
    </row>
    <row r="6" spans="1:21" ht="10" customHeight="1" x14ac:dyDescent="0.15">
      <c r="A6" s="335"/>
      <c r="B6" s="335"/>
      <c r="C6" s="335"/>
      <c r="D6" s="2"/>
      <c r="E6" s="7"/>
      <c r="F6" s="3"/>
      <c r="G6" s="3"/>
      <c r="H6" s="3"/>
      <c r="I6" s="3"/>
      <c r="J6" s="3"/>
      <c r="K6" s="3"/>
      <c r="L6" s="3"/>
      <c r="M6" s="3"/>
      <c r="N6" s="3"/>
      <c r="O6" s="3"/>
      <c r="P6" s="3"/>
      <c r="Q6" s="3"/>
    </row>
    <row r="7" spans="1:21" ht="20" customHeight="1" x14ac:dyDescent="0.15"/>
    <row r="8" spans="1:21" ht="40" customHeight="1" x14ac:dyDescent="0.15">
      <c r="A8" s="398" t="s">
        <v>136</v>
      </c>
      <c r="B8" s="398"/>
      <c r="C8" s="398"/>
      <c r="D8" s="398"/>
      <c r="E8" s="398"/>
      <c r="F8" s="398"/>
      <c r="G8" s="398"/>
      <c r="H8" s="398"/>
      <c r="I8" s="398"/>
      <c r="J8" s="398"/>
      <c r="K8" s="398"/>
      <c r="L8" s="398"/>
      <c r="M8" s="398"/>
      <c r="N8" s="398"/>
      <c r="O8" s="398"/>
      <c r="P8" s="398"/>
      <c r="Q8" s="398"/>
      <c r="U8" s="4" t="s">
        <v>6</v>
      </c>
    </row>
    <row r="9" spans="1:21" s="25" customFormat="1" ht="10" customHeight="1" x14ac:dyDescent="0.15">
      <c r="A9" s="62"/>
      <c r="B9" s="63"/>
      <c r="C9" s="63"/>
      <c r="D9" s="63"/>
      <c r="E9" s="63"/>
      <c r="F9" s="63"/>
      <c r="G9" s="63"/>
      <c r="H9" s="63"/>
      <c r="I9" s="63"/>
      <c r="J9" s="63"/>
      <c r="K9" s="63"/>
      <c r="L9" s="63"/>
      <c r="M9" s="63"/>
      <c r="N9" s="63"/>
      <c r="O9" s="63"/>
      <c r="P9" s="63"/>
      <c r="Q9" s="62"/>
    </row>
    <row r="10" spans="1:21" s="25" customFormat="1" ht="27" customHeight="1" x14ac:dyDescent="0.15">
      <c r="A10" s="62"/>
      <c r="B10" s="63"/>
      <c r="C10" s="451" t="s">
        <v>139</v>
      </c>
      <c r="D10" s="451"/>
      <c r="E10" s="451"/>
      <c r="F10" s="451"/>
      <c r="G10" s="451"/>
      <c r="H10" s="451"/>
      <c r="I10" s="451"/>
      <c r="J10" s="451"/>
      <c r="K10" s="451"/>
      <c r="L10" s="451"/>
      <c r="M10" s="451"/>
      <c r="N10" s="451"/>
      <c r="O10" s="451"/>
      <c r="P10" s="63"/>
      <c r="Q10" s="62"/>
    </row>
    <row r="11" spans="1:21" s="25" customFormat="1" ht="10" customHeight="1" x14ac:dyDescent="0.15">
      <c r="A11" s="62"/>
      <c r="B11" s="63"/>
      <c r="C11" s="63"/>
      <c r="D11" s="63"/>
      <c r="E11" s="63"/>
      <c r="F11" s="63"/>
      <c r="G11" s="63"/>
      <c r="H11" s="63"/>
      <c r="I11" s="63"/>
      <c r="J11" s="63"/>
      <c r="K11" s="63"/>
      <c r="L11" s="63"/>
      <c r="M11" s="63"/>
      <c r="N11" s="63"/>
      <c r="O11" s="63"/>
      <c r="P11" s="63"/>
      <c r="Q11" s="62"/>
    </row>
    <row r="12" spans="1:21" ht="16" customHeight="1" x14ac:dyDescent="0.15">
      <c r="A12" s="30"/>
      <c r="C12" s="543" t="s">
        <v>140</v>
      </c>
      <c r="D12" s="544"/>
      <c r="E12" s="545"/>
      <c r="F12" s="45"/>
      <c r="G12" s="79" t="s">
        <v>98</v>
      </c>
      <c r="H12" s="100"/>
      <c r="I12" s="79" t="s">
        <v>182</v>
      </c>
      <c r="J12" s="100"/>
      <c r="K12" s="79" t="s">
        <v>141</v>
      </c>
      <c r="L12" s="45"/>
      <c r="M12" s="111" t="s">
        <v>142</v>
      </c>
      <c r="N12" s="110"/>
      <c r="O12" s="79" t="s">
        <v>143</v>
      </c>
      <c r="Q12" s="30"/>
    </row>
    <row r="13" spans="1:21" ht="16" customHeight="1" x14ac:dyDescent="0.15">
      <c r="A13" s="30"/>
      <c r="C13" s="546"/>
      <c r="D13" s="547"/>
      <c r="E13" s="548"/>
      <c r="F13" s="45"/>
      <c r="G13" s="99" t="s">
        <v>6</v>
      </c>
      <c r="H13" s="100"/>
      <c r="I13" s="99" t="s">
        <v>144</v>
      </c>
      <c r="J13" s="100"/>
      <c r="K13" s="99" t="s">
        <v>145</v>
      </c>
      <c r="L13" s="45"/>
      <c r="M13" s="115" t="s">
        <v>146</v>
      </c>
      <c r="N13" s="110"/>
      <c r="O13" s="99"/>
      <c r="Q13" s="30"/>
    </row>
    <row r="14" spans="1:21" ht="50" customHeight="1" x14ac:dyDescent="0.15">
      <c r="A14" s="30"/>
      <c r="C14" s="537" t="s">
        <v>6</v>
      </c>
      <c r="D14" s="538"/>
      <c r="E14" s="539"/>
      <c r="F14" s="121"/>
      <c r="G14" s="118"/>
      <c r="H14" s="120"/>
      <c r="I14" s="118"/>
      <c r="J14" s="120"/>
      <c r="K14" s="118"/>
      <c r="L14" s="121"/>
      <c r="M14" s="116"/>
      <c r="N14" s="114"/>
      <c r="O14" s="122"/>
      <c r="Q14" s="30"/>
    </row>
    <row r="15" spans="1:21" ht="50" customHeight="1" x14ac:dyDescent="0.15">
      <c r="A15" s="30"/>
      <c r="C15" s="540" t="s">
        <v>6</v>
      </c>
      <c r="D15" s="541"/>
      <c r="E15" s="542"/>
      <c r="F15" s="121"/>
      <c r="G15" s="119"/>
      <c r="H15" s="120"/>
      <c r="I15" s="119"/>
      <c r="J15" s="120"/>
      <c r="K15" s="119"/>
      <c r="L15" s="121"/>
      <c r="M15" s="117"/>
      <c r="N15" s="114"/>
      <c r="O15" s="123"/>
      <c r="Q15" s="30"/>
    </row>
    <row r="16" spans="1:21" ht="50" customHeight="1" x14ac:dyDescent="0.15">
      <c r="A16" s="30"/>
      <c r="C16" s="537" t="s">
        <v>6</v>
      </c>
      <c r="D16" s="538"/>
      <c r="E16" s="539"/>
      <c r="F16" s="121"/>
      <c r="G16" s="118"/>
      <c r="H16" s="120"/>
      <c r="I16" s="118"/>
      <c r="J16" s="120"/>
      <c r="K16" s="118"/>
      <c r="L16" s="121"/>
      <c r="M16" s="116"/>
      <c r="N16" s="114"/>
      <c r="O16" s="122"/>
      <c r="Q16" s="30"/>
    </row>
    <row r="17" spans="1:18" ht="50" customHeight="1" x14ac:dyDescent="0.15">
      <c r="A17" s="30"/>
      <c r="C17" s="540" t="s">
        <v>6</v>
      </c>
      <c r="D17" s="541"/>
      <c r="E17" s="542"/>
      <c r="F17" s="121"/>
      <c r="G17" s="119"/>
      <c r="H17" s="120"/>
      <c r="I17" s="119"/>
      <c r="J17" s="120"/>
      <c r="K17" s="119"/>
      <c r="L17" s="121"/>
      <c r="M17" s="117"/>
      <c r="N17" s="114"/>
      <c r="O17" s="123"/>
      <c r="Q17" s="30"/>
    </row>
    <row r="18" spans="1:18" ht="50" customHeight="1" x14ac:dyDescent="0.15">
      <c r="A18" s="30"/>
      <c r="C18" s="537" t="s">
        <v>6</v>
      </c>
      <c r="D18" s="538"/>
      <c r="E18" s="539"/>
      <c r="F18" s="121"/>
      <c r="G18" s="118"/>
      <c r="H18" s="120"/>
      <c r="I18" s="118"/>
      <c r="J18" s="120"/>
      <c r="K18" s="118"/>
      <c r="L18" s="121"/>
      <c r="M18" s="116"/>
      <c r="N18" s="114"/>
      <c r="O18" s="122"/>
      <c r="Q18" s="30"/>
    </row>
    <row r="19" spans="1:18" ht="50" customHeight="1" x14ac:dyDescent="0.15">
      <c r="A19" s="30"/>
      <c r="C19" s="540" t="s">
        <v>6</v>
      </c>
      <c r="D19" s="541"/>
      <c r="E19" s="542"/>
      <c r="F19" s="121"/>
      <c r="G19" s="119"/>
      <c r="H19" s="120"/>
      <c r="I19" s="119"/>
      <c r="J19" s="120"/>
      <c r="K19" s="119"/>
      <c r="L19" s="121"/>
      <c r="M19" s="117"/>
      <c r="N19" s="114"/>
      <c r="O19" s="123"/>
      <c r="Q19" s="30"/>
    </row>
    <row r="20" spans="1:18" ht="50" customHeight="1" x14ac:dyDescent="0.15">
      <c r="A20" s="30"/>
      <c r="C20" s="537" t="s">
        <v>6</v>
      </c>
      <c r="D20" s="538"/>
      <c r="E20" s="539"/>
      <c r="F20" s="121"/>
      <c r="G20" s="118"/>
      <c r="H20" s="120"/>
      <c r="I20" s="118"/>
      <c r="J20" s="120"/>
      <c r="K20" s="118"/>
      <c r="L20" s="121"/>
      <c r="M20" s="116"/>
      <c r="N20" s="114"/>
      <c r="O20" s="122"/>
      <c r="Q20" s="30"/>
    </row>
    <row r="21" spans="1:18" ht="50" customHeight="1" x14ac:dyDescent="0.15">
      <c r="A21" s="30"/>
      <c r="C21" s="552" t="s">
        <v>6</v>
      </c>
      <c r="D21" s="553"/>
      <c r="E21" s="554"/>
      <c r="F21" s="121"/>
      <c r="G21" s="119"/>
      <c r="H21" s="120"/>
      <c r="I21" s="119"/>
      <c r="J21" s="120"/>
      <c r="K21" s="119"/>
      <c r="L21" s="121"/>
      <c r="M21" s="117"/>
      <c r="N21" s="114"/>
      <c r="O21" s="123"/>
      <c r="Q21" s="30"/>
    </row>
    <row r="22" spans="1:18" ht="50" customHeight="1" x14ac:dyDescent="0.15">
      <c r="A22" s="30"/>
      <c r="C22" s="555"/>
      <c r="D22" s="556"/>
      <c r="E22" s="557"/>
      <c r="F22" s="121"/>
      <c r="G22" s="118"/>
      <c r="H22" s="120"/>
      <c r="I22" s="118"/>
      <c r="J22" s="120"/>
      <c r="K22" s="118"/>
      <c r="L22" s="121"/>
      <c r="M22" s="116"/>
      <c r="N22" s="114"/>
      <c r="O22" s="122"/>
      <c r="Q22" s="30"/>
    </row>
    <row r="23" spans="1:18" ht="50" customHeight="1" x14ac:dyDescent="0.15">
      <c r="A23" s="112"/>
      <c r="B23" s="28"/>
      <c r="C23" s="549" t="s">
        <v>6</v>
      </c>
      <c r="D23" s="550"/>
      <c r="E23" s="551"/>
      <c r="F23" s="121"/>
      <c r="G23" s="119"/>
      <c r="H23" s="120"/>
      <c r="I23" s="119"/>
      <c r="J23" s="120"/>
      <c r="K23" s="119"/>
      <c r="L23" s="121"/>
      <c r="M23" s="117"/>
      <c r="N23" s="114"/>
      <c r="O23" s="123"/>
      <c r="P23" s="28"/>
      <c r="Q23" s="112"/>
      <c r="R23" s="28"/>
    </row>
    <row r="24" spans="1:18" ht="10" customHeight="1" x14ac:dyDescent="0.15">
      <c r="A24" s="30"/>
      <c r="Q24" s="30"/>
    </row>
    <row r="25" spans="1:18" ht="10" customHeight="1" x14ac:dyDescent="0.15">
      <c r="A25" s="30"/>
      <c r="B25" s="30"/>
      <c r="C25" s="30"/>
      <c r="D25" s="30"/>
      <c r="E25" s="30"/>
      <c r="F25" s="30"/>
      <c r="G25" s="30"/>
      <c r="H25" s="30"/>
      <c r="I25" s="30"/>
      <c r="J25" s="30"/>
      <c r="K25" s="30"/>
      <c r="L25" s="30"/>
      <c r="M25" s="30"/>
      <c r="N25" s="30"/>
      <c r="O25" s="30"/>
      <c r="P25" s="30"/>
      <c r="Q25" s="30"/>
    </row>
    <row r="26" spans="1:18" ht="10" customHeight="1" x14ac:dyDescent="0.15">
      <c r="A26" s="28"/>
      <c r="B26" s="28"/>
      <c r="C26" s="558"/>
      <c r="D26" s="558"/>
      <c r="E26" s="558"/>
      <c r="F26" s="28"/>
      <c r="G26" s="559"/>
      <c r="H26" s="559"/>
      <c r="I26" s="559"/>
      <c r="J26" s="559"/>
      <c r="K26" s="559"/>
      <c r="L26" s="28"/>
      <c r="M26" s="109"/>
      <c r="N26" s="109"/>
      <c r="O26" s="108"/>
      <c r="P26" s="28"/>
      <c r="Q26" s="28"/>
      <c r="R26" s="28"/>
    </row>
    <row r="27" spans="1:18" ht="40" customHeight="1" x14ac:dyDescent="0.15">
      <c r="A27" s="398" t="s">
        <v>137</v>
      </c>
      <c r="B27" s="398"/>
      <c r="C27" s="398"/>
      <c r="D27" s="398"/>
      <c r="E27" s="398"/>
      <c r="F27" s="398"/>
      <c r="G27" s="398"/>
      <c r="H27" s="398"/>
      <c r="I27" s="398"/>
      <c r="J27" s="398"/>
      <c r="K27" s="398"/>
      <c r="L27" s="398"/>
      <c r="M27" s="398"/>
      <c r="N27" s="398"/>
      <c r="O27" s="398"/>
      <c r="P27" s="398"/>
      <c r="Q27" s="398"/>
    </row>
    <row r="28" spans="1:18" ht="10" customHeight="1" x14ac:dyDescent="0.15">
      <c r="A28" s="62"/>
      <c r="B28" s="63"/>
      <c r="C28" s="63"/>
      <c r="D28" s="63"/>
      <c r="E28" s="63"/>
      <c r="F28" s="63"/>
      <c r="G28" s="63"/>
      <c r="H28" s="63"/>
      <c r="I28" s="63"/>
      <c r="J28" s="63"/>
      <c r="K28" s="63"/>
      <c r="L28" s="63"/>
      <c r="M28" s="63"/>
      <c r="N28" s="63"/>
      <c r="O28" s="63"/>
      <c r="P28" s="63"/>
      <c r="Q28" s="62"/>
    </row>
    <row r="29" spans="1:18" ht="20" customHeight="1" x14ac:dyDescent="0.15">
      <c r="A29" s="62"/>
      <c r="B29" s="63"/>
      <c r="C29" s="340" t="s">
        <v>138</v>
      </c>
      <c r="D29" s="340"/>
      <c r="E29" s="340"/>
      <c r="F29" s="340"/>
      <c r="G29" s="340"/>
      <c r="H29" s="340"/>
      <c r="I29" s="340"/>
      <c r="J29" s="340"/>
      <c r="K29" s="340"/>
      <c r="L29" s="340"/>
      <c r="M29" s="340"/>
      <c r="N29" s="340"/>
      <c r="O29" s="340"/>
      <c r="P29" s="63"/>
      <c r="Q29" s="62"/>
    </row>
    <row r="30" spans="1:18" ht="10" customHeight="1" thickBot="1" x14ac:dyDescent="0.2">
      <c r="A30" s="30"/>
      <c r="B30" s="25"/>
      <c r="C30" s="25" t="s">
        <v>6</v>
      </c>
      <c r="D30" s="25"/>
      <c r="E30" s="25"/>
      <c r="F30" s="25"/>
      <c r="G30" s="25"/>
      <c r="H30" s="25" t="s">
        <v>6</v>
      </c>
      <c r="I30" s="25"/>
      <c r="J30" s="25"/>
      <c r="K30" s="25"/>
      <c r="L30" s="25"/>
      <c r="M30" s="25"/>
      <c r="N30" s="25"/>
      <c r="O30" s="25"/>
      <c r="P30" s="25"/>
      <c r="Q30" s="30"/>
    </row>
    <row r="31" spans="1:18" ht="300" customHeight="1" thickBot="1" x14ac:dyDescent="0.2">
      <c r="A31" s="30"/>
      <c r="C31" s="399" t="s">
        <v>23</v>
      </c>
      <c r="D31" s="400"/>
      <c r="E31" s="400"/>
      <c r="F31" s="400"/>
      <c r="G31" s="400"/>
      <c r="H31" s="400"/>
      <c r="I31" s="400"/>
      <c r="J31" s="400"/>
      <c r="K31" s="400"/>
      <c r="L31" s="400"/>
      <c r="M31" s="400"/>
      <c r="N31" s="400"/>
      <c r="O31" s="401"/>
      <c r="Q31" s="30"/>
    </row>
    <row r="32" spans="1:18" x14ac:dyDescent="0.15">
      <c r="A32" s="30"/>
      <c r="Q32" s="30"/>
    </row>
    <row r="33" spans="1:17" x14ac:dyDescent="0.15">
      <c r="A33" s="30"/>
      <c r="B33" s="30"/>
      <c r="C33" s="30"/>
      <c r="D33" s="30"/>
      <c r="E33" s="30"/>
      <c r="F33" s="30"/>
      <c r="G33" s="30"/>
      <c r="H33" s="30"/>
      <c r="I33" s="30"/>
      <c r="J33" s="30"/>
      <c r="K33" s="30"/>
      <c r="L33" s="30"/>
      <c r="M33" s="30"/>
      <c r="N33" s="30"/>
      <c r="O33" s="30"/>
      <c r="P33" s="30"/>
      <c r="Q33" s="30"/>
    </row>
    <row r="34" spans="1:17" x14ac:dyDescent="0.15">
      <c r="D34" s="4" t="s">
        <v>6</v>
      </c>
      <c r="G34" s="129" t="s">
        <v>183</v>
      </c>
    </row>
    <row r="35" spans="1:17" ht="13" customHeight="1" x14ac:dyDescent="0.15">
      <c r="C35" s="4" t="s">
        <v>6</v>
      </c>
      <c r="D35" s="83" t="s">
        <v>6</v>
      </c>
      <c r="G35" s="141" t="s">
        <v>7</v>
      </c>
      <c r="I35" s="141"/>
      <c r="J35" s="113"/>
      <c r="K35" s="113"/>
    </row>
    <row r="36" spans="1:17" ht="13" customHeight="1" x14ac:dyDescent="0.15">
      <c r="C36" s="4" t="s">
        <v>6</v>
      </c>
      <c r="D36" s="83" t="s">
        <v>6</v>
      </c>
      <c r="G36" s="141" t="s">
        <v>8</v>
      </c>
      <c r="I36" s="141"/>
      <c r="J36" s="113"/>
      <c r="K36" s="113"/>
    </row>
    <row r="37" spans="1:17" ht="13" customHeight="1" x14ac:dyDescent="0.15">
      <c r="C37" s="4" t="s">
        <v>6</v>
      </c>
      <c r="D37" s="83" t="s">
        <v>6</v>
      </c>
      <c r="G37" s="141" t="s">
        <v>92</v>
      </c>
      <c r="I37" s="141"/>
      <c r="J37" s="113"/>
      <c r="K37" s="113"/>
    </row>
    <row r="38" spans="1:17" ht="13" customHeight="1" x14ac:dyDescent="0.15">
      <c r="C38" s="4" t="s">
        <v>6</v>
      </c>
      <c r="D38" s="83" t="s">
        <v>6</v>
      </c>
      <c r="G38" s="141" t="s">
        <v>9</v>
      </c>
      <c r="I38" s="141"/>
      <c r="J38" s="113"/>
      <c r="K38" s="113"/>
    </row>
    <row r="39" spans="1:17" ht="13" customHeight="1" x14ac:dyDescent="0.15">
      <c r="C39" s="98" t="s">
        <v>6</v>
      </c>
      <c r="G39" s="141" t="s">
        <v>93</v>
      </c>
      <c r="I39" s="141"/>
      <c r="J39" s="113"/>
      <c r="K39" s="113"/>
    </row>
    <row r="40" spans="1:17" ht="13" customHeight="1" x14ac:dyDescent="0.15">
      <c r="C40" s="4" t="s">
        <v>6</v>
      </c>
      <c r="G40" s="141" t="s">
        <v>10</v>
      </c>
      <c r="I40" s="141"/>
      <c r="J40" s="113"/>
      <c r="K40" s="113"/>
    </row>
    <row r="41" spans="1:17" ht="13" customHeight="1" x14ac:dyDescent="0.15">
      <c r="C41" s="4" t="s">
        <v>6</v>
      </c>
      <c r="G41" s="141" t="s">
        <v>11</v>
      </c>
      <c r="I41" s="141"/>
      <c r="J41" s="113"/>
      <c r="K41" s="113"/>
    </row>
    <row r="42" spans="1:17" ht="13" customHeight="1" x14ac:dyDescent="0.15">
      <c r="G42" s="141" t="s">
        <v>94</v>
      </c>
      <c r="I42" s="141"/>
      <c r="J42" s="113"/>
      <c r="K42" s="113"/>
    </row>
    <row r="43" spans="1:17" ht="13" customHeight="1" x14ac:dyDescent="0.15">
      <c r="G43" s="141" t="s">
        <v>95</v>
      </c>
      <c r="I43" s="141"/>
      <c r="J43" s="113"/>
      <c r="K43" s="113"/>
    </row>
    <row r="44" spans="1:17" ht="13" customHeight="1" x14ac:dyDescent="0.15">
      <c r="G44" s="141" t="s">
        <v>12</v>
      </c>
      <c r="I44" s="141"/>
      <c r="J44" s="113"/>
      <c r="K44" s="113"/>
    </row>
    <row r="45" spans="1:17" ht="13" customHeight="1" x14ac:dyDescent="0.15">
      <c r="G45" s="141" t="s">
        <v>13</v>
      </c>
      <c r="I45" s="141"/>
      <c r="J45" s="113"/>
      <c r="K45" s="113"/>
    </row>
    <row r="46" spans="1:17" x14ac:dyDescent="0.15">
      <c r="I46" s="130"/>
    </row>
  </sheetData>
  <sheetProtection algorithmName="SHA-512" hashValue="9hUscMsMKAuReyvNPjiOz36EJBb+oZqMXXk8uZrJ2TwbBz11fpNB96CIJumr9PXnZG63qMJvJeiMRdrSihrFTw==" saltValue="TmxjxHtnI3f7fVmbuusWKA==" spinCount="100000" sheet="1" objects="1" scenarios="1" selectLockedCells="1"/>
  <mergeCells count="22">
    <mergeCell ref="C31:O31"/>
    <mergeCell ref="A27:Q27"/>
    <mergeCell ref="C29:O29"/>
    <mergeCell ref="C26:E26"/>
    <mergeCell ref="G26:K26"/>
    <mergeCell ref="C20:E20"/>
    <mergeCell ref="C23:E23"/>
    <mergeCell ref="C21:E21"/>
    <mergeCell ref="C22:E22"/>
    <mergeCell ref="C18:E18"/>
    <mergeCell ref="C19:E19"/>
    <mergeCell ref="C16:E16"/>
    <mergeCell ref="C17:E17"/>
    <mergeCell ref="C14:E14"/>
    <mergeCell ref="C15:E15"/>
    <mergeCell ref="C10:O10"/>
    <mergeCell ref="C12:E13"/>
    <mergeCell ref="A4:C6"/>
    <mergeCell ref="E5:I5"/>
    <mergeCell ref="K5:L5"/>
    <mergeCell ref="M5:O5"/>
    <mergeCell ref="A8:Q8"/>
  </mergeCells>
  <dataValidations count="2">
    <dataValidation type="list" allowBlank="1" showInputMessage="1" showErrorMessage="1" sqref="M26:N26 M14:N23" xr:uid="{3CD66DD5-37A7-C140-A5D6-C6540E477B02}">
      <formula1>$C$35:$C$39</formula1>
    </dataValidation>
    <dataValidation type="list" allowBlank="1" showInputMessage="1" showErrorMessage="1" sqref="G14:G23" xr:uid="{51FB67A4-9DA8-E347-94CD-B90A52B428B7}">
      <formula1>$G$35:$G$45</formula1>
    </dataValidation>
  </dataValidations>
  <pageMargins left="0.25" right="0.25" top="0.75" bottom="0.75" header="0.3" footer="0.3"/>
  <pageSetup paperSize="9" scale="32"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START HERE</vt:lpstr>
      <vt:lpstr>1. Summary</vt:lpstr>
      <vt:lpstr>2.-3. Background</vt:lpstr>
      <vt:lpstr>4. Hazards</vt:lpstr>
      <vt:lpstr>5. Exposure</vt:lpstr>
      <vt:lpstr>6. Vulnerability</vt:lpstr>
      <vt:lpstr>7. Capacity</vt:lpstr>
      <vt:lpstr>8. Risk</vt:lpstr>
      <vt:lpstr>9.-10. Analysis</vt:lpstr>
      <vt:lpstr>11. Plan of action</vt:lpstr>
      <vt:lpstr>12. Resilience</vt:lpstr>
      <vt:lpstr>'1. Summary'!Print_Area</vt:lpstr>
      <vt:lpstr>'11. Plan of action'!Print_Area</vt:lpstr>
      <vt:lpstr>'12. Resilience'!Print_Area</vt:lpstr>
      <vt:lpstr>'2.-3. Background'!Print_Area</vt:lpstr>
      <vt:lpstr>'4. Hazards'!Print_Area</vt:lpstr>
      <vt:lpstr>'5. Exposure'!Print_Area</vt:lpstr>
      <vt:lpstr>'6. Vulnerability'!Print_Area</vt:lpstr>
      <vt:lpstr>'7. Capacity'!Print_Area</vt:lpstr>
      <vt:lpstr>'8. Risk'!Print_Area</vt:lpstr>
      <vt:lpstr>'9.-10. Analysis'!Print_Area</vt:lpstr>
      <vt:lpstr>'START HERE'!Print_Area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2019-09-11T12:15:31Z</cp:lastPrinted>
  <dcterms:created xsi:type="dcterms:W3CDTF">2019-09-11T00:16:49Z</dcterms:created>
  <dcterms:modified xsi:type="dcterms:W3CDTF">2019-09-20T14:35:21Z</dcterms:modified>
</cp:coreProperties>
</file>